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3 - EcoVbat\03 - Affaires\ECO1609-05 - ADLIB - Couffé - Bibliothèque\DCE\DPGF\"/>
    </mc:Choice>
  </mc:AlternateContent>
  <bookViews>
    <workbookView xWindow="240" yWindow="60" windowWidth="24800" windowHeight="15330" tabRatio="921" activeTab="7"/>
  </bookViews>
  <sheets>
    <sheet name="01" sheetId="4" r:id="rId1"/>
    <sheet name="02" sheetId="5" r:id="rId2"/>
    <sheet name="03" sheetId="6" r:id="rId3"/>
    <sheet name="04" sheetId="7" r:id="rId4"/>
    <sheet name="05" sheetId="8" r:id="rId5"/>
    <sheet name="06" sheetId="9" r:id="rId6"/>
    <sheet name="07" sheetId="10" r:id="rId7"/>
    <sheet name="08" sheetId="11" r:id="rId8"/>
  </sheets>
  <definedNames>
    <definedName name="_xlnm.Print_Titles" localSheetId="0">'01'!$1:$2</definedName>
    <definedName name="_xlnm.Print_Titles" localSheetId="1">'02'!$1:$2</definedName>
    <definedName name="_xlnm.Print_Titles" localSheetId="2">'03'!$1:$2</definedName>
    <definedName name="_xlnm.Print_Titles" localSheetId="3">'04'!$1:$2</definedName>
    <definedName name="_xlnm.Print_Titles" localSheetId="4">'05'!$1:$2</definedName>
    <definedName name="_xlnm.Print_Titles" localSheetId="5">'06'!$1:$2</definedName>
    <definedName name="_xlnm.Print_Titles" localSheetId="6">'07'!$1:$2</definedName>
    <definedName name="_xlnm.Print_Titles" localSheetId="7">'08'!$1:$2</definedName>
    <definedName name="_xlnm.Print_Area" localSheetId="0">'01'!$A$1:$F$72</definedName>
    <definedName name="_xlnm.Print_Area" localSheetId="1">'02'!$A$1:$F$67</definedName>
    <definedName name="_xlnm.Print_Area" localSheetId="2">'03'!$A$1:$F$81</definedName>
    <definedName name="_xlnm.Print_Area" localSheetId="3">'04'!$A$1:$F$73</definedName>
    <definedName name="_xlnm.Print_Area" localSheetId="4">'05'!$A$1:$F$83</definedName>
    <definedName name="_xlnm.Print_Area" localSheetId="5">'06'!$A$1:$F$60</definedName>
    <definedName name="_xlnm.Print_Area" localSheetId="6">'07'!$A$1:$F$49</definedName>
    <definedName name="_xlnm.Print_Area" localSheetId="7">'08'!$A$1:$F$61</definedName>
  </definedNames>
  <calcPr calcId="171027"/>
</workbook>
</file>

<file path=xl/calcChain.xml><?xml version="1.0" encoding="utf-8"?>
<calcChain xmlns="http://schemas.openxmlformats.org/spreadsheetml/2006/main">
  <c r="F44" i="11" l="1"/>
  <c r="F41" i="11"/>
  <c r="F37" i="11"/>
  <c r="F32" i="11"/>
  <c r="F26" i="11"/>
  <c r="F20" i="11"/>
  <c r="F15" i="11"/>
  <c r="B15" i="11"/>
  <c r="B20" i="11"/>
  <c r="B26" i="11"/>
  <c r="B32" i="11"/>
  <c r="B37" i="11"/>
  <c r="F19" i="11"/>
  <c r="F21" i="11"/>
  <c r="F22" i="11"/>
  <c r="F23" i="11"/>
  <c r="F24" i="11"/>
  <c r="F25" i="11"/>
  <c r="B41" i="11"/>
  <c r="F4" i="11"/>
  <c r="F5" i="11"/>
  <c r="F6" i="11"/>
  <c r="F7" i="11"/>
  <c r="F8" i="11"/>
  <c r="F9" i="11"/>
  <c r="F10" i="11"/>
  <c r="F11" i="11"/>
  <c r="F12" i="11"/>
  <c r="F13" i="11"/>
  <c r="F14" i="11"/>
  <c r="F16" i="11"/>
  <c r="F17" i="11"/>
  <c r="F18" i="11"/>
  <c r="F27" i="11"/>
  <c r="F28" i="11"/>
  <c r="F29" i="11"/>
  <c r="F30" i="11"/>
  <c r="F31" i="11"/>
  <c r="F33" i="11"/>
  <c r="F34" i="11"/>
  <c r="F35" i="11"/>
  <c r="F36" i="11"/>
  <c r="F38" i="11"/>
  <c r="F32" i="10"/>
  <c r="F29" i="10"/>
  <c r="F25" i="10"/>
  <c r="F20" i="10"/>
  <c r="F14" i="10"/>
  <c r="B25" i="10"/>
  <c r="B20" i="10"/>
  <c r="B14" i="10"/>
  <c r="F10" i="10"/>
  <c r="B29" i="10"/>
  <c r="F5" i="10"/>
  <c r="F6" i="10"/>
  <c r="F7" i="10"/>
  <c r="F8" i="10"/>
  <c r="F9" i="10"/>
  <c r="F11" i="10"/>
  <c r="F12" i="10"/>
  <c r="F13" i="10"/>
  <c r="F15" i="10"/>
  <c r="F16" i="10"/>
  <c r="F17" i="10"/>
  <c r="F18" i="10"/>
  <c r="F19" i="10"/>
  <c r="F21" i="10"/>
  <c r="F22" i="10"/>
  <c r="F23" i="10"/>
  <c r="F24" i="10"/>
  <c r="F26" i="10"/>
  <c r="F27" i="10"/>
  <c r="F24" i="8"/>
  <c r="F43" i="9"/>
  <c r="F40" i="9"/>
  <c r="F36" i="9"/>
  <c r="F26" i="9"/>
  <c r="F18" i="9"/>
  <c r="B36" i="9"/>
  <c r="B26" i="9"/>
  <c r="B18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9" i="9"/>
  <c r="F20" i="9"/>
  <c r="F21" i="9"/>
  <c r="F22" i="9"/>
  <c r="F23" i="9"/>
  <c r="F24" i="9"/>
  <c r="F25" i="9"/>
  <c r="F27" i="9"/>
  <c r="F28" i="9"/>
  <c r="F29" i="9"/>
  <c r="F30" i="9"/>
  <c r="F31" i="9"/>
  <c r="F32" i="9"/>
  <c r="F33" i="9"/>
  <c r="F34" i="9"/>
  <c r="F35" i="9"/>
  <c r="F37" i="9"/>
  <c r="B40" i="9"/>
  <c r="F62" i="8"/>
  <c r="F61" i="8"/>
  <c r="F63" i="8" s="1"/>
  <c r="F60" i="8"/>
  <c r="F59" i="8"/>
  <c r="F58" i="8"/>
  <c r="F57" i="8"/>
  <c r="F55" i="8"/>
  <c r="F54" i="8"/>
  <c r="F53" i="8"/>
  <c r="F52" i="8"/>
  <c r="F50" i="8"/>
  <c r="F51" i="8" s="1"/>
  <c r="F49" i="8"/>
  <c r="F48" i="8"/>
  <c r="F46" i="8"/>
  <c r="F45" i="8"/>
  <c r="F44" i="8"/>
  <c r="F43" i="8"/>
  <c r="F42" i="8"/>
  <c r="F47" i="8" s="1"/>
  <c r="F40" i="8"/>
  <c r="F39" i="8"/>
  <c r="F38" i="8"/>
  <c r="F41" i="8" s="1"/>
  <c r="F36" i="8"/>
  <c r="F35" i="8"/>
  <c r="F34" i="8"/>
  <c r="F33" i="8"/>
  <c r="F32" i="8"/>
  <c r="F31" i="8"/>
  <c r="F30" i="8"/>
  <c r="F29" i="8"/>
  <c r="F28" i="8"/>
  <c r="F27" i="8"/>
  <c r="F37" i="8" s="1"/>
  <c r="F25" i="8"/>
  <c r="F23" i="8"/>
  <c r="F22" i="8"/>
  <c r="F26" i="8" s="1"/>
  <c r="F21" i="8"/>
  <c r="F20" i="8"/>
  <c r="F19" i="8"/>
  <c r="F18" i="8"/>
  <c r="F16" i="8"/>
  <c r="F15" i="8"/>
  <c r="F14" i="8"/>
  <c r="F17" i="8" s="1"/>
  <c r="F13" i="8"/>
  <c r="F12" i="8"/>
  <c r="F11" i="8"/>
  <c r="F10" i="8"/>
  <c r="F8" i="8"/>
  <c r="F7" i="8"/>
  <c r="F6" i="8"/>
  <c r="F5" i="8"/>
  <c r="B63" i="8"/>
  <c r="B56" i="8"/>
  <c r="B51" i="8"/>
  <c r="B47" i="8"/>
  <c r="B41" i="8"/>
  <c r="B37" i="8"/>
  <c r="B26" i="8"/>
  <c r="B17" i="8"/>
  <c r="B9" i="8"/>
  <c r="B49" i="7"/>
  <c r="B25" i="7"/>
  <c r="B9" i="7"/>
  <c r="F4" i="7"/>
  <c r="F5" i="7"/>
  <c r="F6" i="7"/>
  <c r="F7" i="7"/>
  <c r="F8" i="7"/>
  <c r="F10" i="7"/>
  <c r="F25" i="7" s="1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6" i="7"/>
  <c r="F49" i="7" s="1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50" i="7"/>
  <c r="B53" i="7"/>
  <c r="B61" i="6"/>
  <c r="B57" i="6"/>
  <c r="B53" i="6"/>
  <c r="B47" i="6"/>
  <c r="B42" i="6"/>
  <c r="B37" i="6"/>
  <c r="B30" i="6"/>
  <c r="B25" i="6"/>
  <c r="B18" i="6"/>
  <c r="B10" i="6"/>
  <c r="F5" i="6"/>
  <c r="F6" i="6"/>
  <c r="F7" i="6"/>
  <c r="F8" i="6"/>
  <c r="F9" i="6"/>
  <c r="F11" i="6"/>
  <c r="F18" i="6" s="1"/>
  <c r="F12" i="6"/>
  <c r="F13" i="6"/>
  <c r="F14" i="6"/>
  <c r="F15" i="6"/>
  <c r="F16" i="6"/>
  <c r="F17" i="6"/>
  <c r="F19" i="6"/>
  <c r="F25" i="6" s="1"/>
  <c r="F20" i="6"/>
  <c r="F21" i="6"/>
  <c r="F22" i="6"/>
  <c r="F23" i="6"/>
  <c r="F24" i="6"/>
  <c r="F26" i="6"/>
  <c r="F30" i="6" s="1"/>
  <c r="F27" i="6"/>
  <c r="F28" i="6"/>
  <c r="F29" i="6"/>
  <c r="F31" i="6"/>
  <c r="F32" i="6"/>
  <c r="F33" i="6"/>
  <c r="F35" i="6"/>
  <c r="F37" i="6" s="1"/>
  <c r="F36" i="6"/>
  <c r="F38" i="6"/>
  <c r="F39" i="6"/>
  <c r="F40" i="6"/>
  <c r="F42" i="6" s="1"/>
  <c r="F41" i="6"/>
  <c r="F43" i="6"/>
  <c r="F47" i="6" s="1"/>
  <c r="F44" i="6"/>
  <c r="F45" i="6"/>
  <c r="F46" i="6"/>
  <c r="F48" i="6"/>
  <c r="F49" i="6"/>
  <c r="F50" i="6"/>
  <c r="F51" i="6"/>
  <c r="F53" i="6" s="1"/>
  <c r="F52" i="6"/>
  <c r="F54" i="6"/>
  <c r="F57" i="6" s="1"/>
  <c r="F55" i="6"/>
  <c r="F56" i="6"/>
  <c r="F58" i="6"/>
  <c r="F59" i="6"/>
  <c r="B47" i="5"/>
  <c r="B41" i="5"/>
  <c r="B36" i="5"/>
  <c r="B31" i="5"/>
  <c r="B26" i="5"/>
  <c r="B16" i="5"/>
  <c r="B12" i="5"/>
  <c r="B8" i="5"/>
  <c r="B7" i="4"/>
  <c r="B17" i="4"/>
  <c r="B52" i="4"/>
  <c r="F56" i="8" l="1"/>
  <c r="B44" i="11"/>
  <c r="F40" i="11"/>
  <c r="F39" i="11"/>
  <c r="F3" i="11"/>
  <c r="B32" i="10"/>
  <c r="F28" i="10"/>
  <c r="F4" i="10"/>
  <c r="F3" i="10"/>
  <c r="B43" i="9"/>
  <c r="F39" i="9"/>
  <c r="F38" i="9"/>
  <c r="F4" i="9"/>
  <c r="F3" i="9"/>
  <c r="B66" i="8"/>
  <c r="F4" i="8"/>
  <c r="F3" i="8"/>
  <c r="F9" i="8" s="1"/>
  <c r="B56" i="7"/>
  <c r="F52" i="7"/>
  <c r="F51" i="7"/>
  <c r="F53" i="7" s="1"/>
  <c r="F56" i="7" s="1"/>
  <c r="F3" i="7"/>
  <c r="F9" i="7" s="1"/>
  <c r="B64" i="6"/>
  <c r="F60" i="6"/>
  <c r="F61" i="6" s="1"/>
  <c r="F64" i="6" s="1"/>
  <c r="F4" i="6"/>
  <c r="F3" i="6"/>
  <c r="F10" i="6" s="1"/>
  <c r="B50" i="5"/>
  <c r="F46" i="5"/>
  <c r="F45" i="5"/>
  <c r="F44" i="5"/>
  <c r="F43" i="5"/>
  <c r="F39" i="5"/>
  <c r="F38" i="5"/>
  <c r="F41" i="5" s="1"/>
  <c r="F34" i="5"/>
  <c r="F33" i="5"/>
  <c r="F36" i="5" s="1"/>
  <c r="F29" i="5"/>
  <c r="F28" i="5"/>
  <c r="F31" i="5" s="1"/>
  <c r="F24" i="5"/>
  <c r="F23" i="5"/>
  <c r="F22" i="5"/>
  <c r="F21" i="5"/>
  <c r="F20" i="5"/>
  <c r="F19" i="5"/>
  <c r="F18" i="5"/>
  <c r="F14" i="5"/>
  <c r="F16" i="5" s="1"/>
  <c r="F10" i="5"/>
  <c r="F12" i="5" s="1"/>
  <c r="F6" i="5"/>
  <c r="F4" i="5"/>
  <c r="F3" i="5"/>
  <c r="F8" i="5" s="1"/>
  <c r="F4" i="4"/>
  <c r="F5" i="4"/>
  <c r="F9" i="4"/>
  <c r="F10" i="4"/>
  <c r="F11" i="4"/>
  <c r="F12" i="4"/>
  <c r="F13" i="4"/>
  <c r="F14" i="4"/>
  <c r="F15" i="4"/>
  <c r="F19" i="4"/>
  <c r="F20" i="4"/>
  <c r="F21" i="4"/>
  <c r="F23" i="4"/>
  <c r="F24" i="4"/>
  <c r="F25" i="4"/>
  <c r="F26" i="4"/>
  <c r="F28" i="4"/>
  <c r="F29" i="4"/>
  <c r="F31" i="4"/>
  <c r="F32" i="4"/>
  <c r="F34" i="4"/>
  <c r="F35" i="4"/>
  <c r="F36" i="4"/>
  <c r="F38" i="4"/>
  <c r="F39" i="4"/>
  <c r="F40" i="4"/>
  <c r="F42" i="4"/>
  <c r="F43" i="4"/>
  <c r="F44" i="4"/>
  <c r="F46" i="4"/>
  <c r="F47" i="4"/>
  <c r="F48" i="4"/>
  <c r="F50" i="4"/>
  <c r="F57" i="7" l="1"/>
  <c r="F58" i="7" s="1"/>
  <c r="F47" i="5"/>
  <c r="F26" i="5"/>
  <c r="F17" i="4"/>
  <c r="F45" i="11"/>
  <c r="F46" i="11" s="1"/>
  <c r="B55" i="4"/>
  <c r="F51" i="4"/>
  <c r="F52" i="4" s="1"/>
  <c r="F3" i="4"/>
  <c r="F7" i="4" s="1"/>
  <c r="F66" i="8" l="1"/>
  <c r="F67" i="8" s="1"/>
  <c r="F68" i="8" s="1"/>
  <c r="F50" i="5"/>
  <c r="F55" i="4"/>
  <c r="F56" i="4" s="1"/>
  <c r="F33" i="10"/>
  <c r="F34" i="10" s="1"/>
  <c r="F65" i="6"/>
  <c r="F66" i="6" s="1"/>
  <c r="F57" i="4" l="1"/>
  <c r="F51" i="5" l="1"/>
  <c r="F52" i="5" s="1"/>
  <c r="F44" i="9" l="1"/>
  <c r="F45" i="9" s="1"/>
</calcChain>
</file>

<file path=xl/sharedStrings.xml><?xml version="1.0" encoding="utf-8"?>
<sst xmlns="http://schemas.openxmlformats.org/spreadsheetml/2006/main" count="486" uniqueCount="308">
  <si>
    <t>U</t>
  </si>
  <si>
    <t>Quantité entreprise</t>
  </si>
  <si>
    <t>Prix en €</t>
  </si>
  <si>
    <t>Total en €</t>
  </si>
  <si>
    <t>Montant TTC</t>
  </si>
  <si>
    <t>2.1</t>
  </si>
  <si>
    <t>2.2</t>
  </si>
  <si>
    <t>2.2.1</t>
  </si>
  <si>
    <t>2.2.2</t>
  </si>
  <si>
    <t>2.2.3</t>
  </si>
  <si>
    <t>2.3</t>
  </si>
  <si>
    <t>2.3.1</t>
  </si>
  <si>
    <t>Article</t>
  </si>
  <si>
    <t>Tampon et signature de l'entrepreneur</t>
  </si>
  <si>
    <t>T.V.A. 20,00%</t>
  </si>
  <si>
    <t>Prix valeur mars 2017</t>
  </si>
  <si>
    <t>LOT 01 - Gros oeuvre - Désamiantage – Déconstruction - Désamiantage – Déconstruction</t>
  </si>
  <si>
    <t>LOT 02 - Charpente bois</t>
  </si>
  <si>
    <t>LOT 03 - Couverture et bardage zinc</t>
  </si>
  <si>
    <t>LOT 04 - Menuiseries extérieures Aluminium</t>
  </si>
  <si>
    <t>LOT 05 - Menuiseries intérieures bois</t>
  </si>
  <si>
    <t>LOT 06 - Cloisons sèches – Plafonds</t>
  </si>
  <si>
    <t>LOT 07 - Revêtements de sols souples – Faïence</t>
  </si>
  <si>
    <t>LOT 08 - Peinture – Revêtements muraux</t>
  </si>
  <si>
    <t>DESAMIANTAGE - DECONSTRUCTION</t>
  </si>
  <si>
    <t>2</t>
  </si>
  <si>
    <t>DESCRIPTION DES OUVRAGES</t>
  </si>
  <si>
    <t>CONSTAT D'HUISSIER</t>
  </si>
  <si>
    <t>2.2.4</t>
  </si>
  <si>
    <t>2.2.5</t>
  </si>
  <si>
    <t>2.2.6</t>
  </si>
  <si>
    <t>GROS OEUVRE</t>
  </si>
  <si>
    <t>2.3.2</t>
  </si>
  <si>
    <t>2.3.3</t>
  </si>
  <si>
    <t>2.3.3.1</t>
  </si>
  <si>
    <t>Gros béton</t>
  </si>
  <si>
    <t>2.3.3.2</t>
  </si>
  <si>
    <t>Semelles isolées</t>
  </si>
  <si>
    <t>2.3.3.3</t>
  </si>
  <si>
    <t>Mise à la terre</t>
  </si>
  <si>
    <t>2.3.4</t>
  </si>
  <si>
    <t>2.3.4.1</t>
  </si>
  <si>
    <t>Canalisations E.U / E.V. enterrées</t>
  </si>
  <si>
    <t>2.3.5</t>
  </si>
  <si>
    <t>2.3.6</t>
  </si>
  <si>
    <t>2.3.7</t>
  </si>
  <si>
    <t>2.3.7.1</t>
  </si>
  <si>
    <t>Dallages</t>
  </si>
  <si>
    <t>2.3.7.1.1</t>
  </si>
  <si>
    <t>Dallage porté</t>
  </si>
  <si>
    <t>2.3.8</t>
  </si>
  <si>
    <t>2.3.8.1</t>
  </si>
  <si>
    <t>Planchers</t>
  </si>
  <si>
    <t>2.3.8.1.1</t>
  </si>
  <si>
    <t>Plancher collaborant</t>
  </si>
  <si>
    <t>2.3.8.2</t>
  </si>
  <si>
    <t>Elévation</t>
  </si>
  <si>
    <t>2.3.8.2.1</t>
  </si>
  <si>
    <t>2.3.8.2.2</t>
  </si>
  <si>
    <t>Chainage rampants</t>
  </si>
  <si>
    <t>2.3.9</t>
  </si>
  <si>
    <t>2.3.9.1</t>
  </si>
  <si>
    <t>Seuils</t>
  </si>
  <si>
    <t>2.3.9.2</t>
  </si>
  <si>
    <t>Bande de dressement</t>
  </si>
  <si>
    <t>2.3.10</t>
  </si>
  <si>
    <t>PROTECTION PAR PALISSADE</t>
  </si>
  <si>
    <t>DEPOSE DES MATERIAUX CONTENANT DE L'AMIANTE</t>
  </si>
  <si>
    <t>DECONSTRUCTION</t>
  </si>
  <si>
    <t>VOIRIE</t>
  </si>
  <si>
    <t>NETTOYAGE</t>
  </si>
  <si>
    <t>PROTECTION</t>
  </si>
  <si>
    <t>FRANGEMENTS - REPRISES</t>
  </si>
  <si>
    <t>TERRASSEMENTS COMPLEMENTAIRES</t>
  </si>
  <si>
    <t>FONDATIONS</t>
  </si>
  <si>
    <t>CANALISATIONS SOUS DALLAGE</t>
  </si>
  <si>
    <t>RACCORDEMENT EU SUR RESEAUX EXISTANTS</t>
  </si>
  <si>
    <t>RECOLEMENT</t>
  </si>
  <si>
    <t>INFRASTRUCTURE</t>
  </si>
  <si>
    <t>SUPERSTRUCTURE</t>
  </si>
  <si>
    <t>Maçonnerie d'agglomérés creuse de 20 cm</t>
  </si>
  <si>
    <t>MODENATURE</t>
  </si>
  <si>
    <t>RESERVATIONS - TROUS - SCELLEMENTS - RACCORDS - CALFEUTREMENT</t>
  </si>
  <si>
    <t>GENERALITES</t>
  </si>
  <si>
    <t>PROGRAMME DES TRAVAUX</t>
  </si>
  <si>
    <t>COMPOSITION DU PROGRAMME</t>
  </si>
  <si>
    <t>CHARPENTE ASSEMBLEE</t>
  </si>
  <si>
    <t>2.4</t>
  </si>
  <si>
    <t>OUVRAGES EN TOITURE</t>
  </si>
  <si>
    <t>2.4.1</t>
  </si>
  <si>
    <t>2.4.2</t>
  </si>
  <si>
    <t>2.4.2.1</t>
  </si>
  <si>
    <t>En rives d'égout</t>
  </si>
  <si>
    <t>2.4.2.2</t>
  </si>
  <si>
    <t>En rives rampantes</t>
  </si>
  <si>
    <t>2.4.3</t>
  </si>
  <si>
    <t>2.4.3.1</t>
  </si>
  <si>
    <t>Habillage dessous de toit en Red Cedar</t>
  </si>
  <si>
    <t>2.5</t>
  </si>
  <si>
    <t>TRAVAUX SUR EXISTANT</t>
  </si>
  <si>
    <t>2.5.1</t>
  </si>
  <si>
    <t>2.6</t>
  </si>
  <si>
    <t>VERIFICATION</t>
  </si>
  <si>
    <t>2.6.1</t>
  </si>
  <si>
    <t>2.7</t>
  </si>
  <si>
    <t>2.7.1.1</t>
  </si>
  <si>
    <t>Ossature (extérieure - intérieure)</t>
  </si>
  <si>
    <t>2.8</t>
  </si>
  <si>
    <t>BARDAGE BOIS</t>
  </si>
  <si>
    <t>2.8.1</t>
  </si>
  <si>
    <t>2.8.2</t>
  </si>
  <si>
    <t>LUCARNES</t>
  </si>
  <si>
    <t>SAILLIE DE TOIT</t>
  </si>
  <si>
    <t>HABILLAGE DE DESSOUS DE TOIT EXTERIEUR</t>
  </si>
  <si>
    <t>MODIFICATION DE CHARPENTE</t>
  </si>
  <si>
    <t>VERIFICATION DE CHARPENTE ASSEMBLEE</t>
  </si>
  <si>
    <t>OSSATURE BOIS</t>
  </si>
  <si>
    <t>ADAPTATION DES PORTAILS METALLIQUES</t>
  </si>
  <si>
    <t>EN PIN CLASSE III MARRON</t>
  </si>
  <si>
    <t>COUVERTURE ZINC</t>
  </si>
  <si>
    <t>2.1.1</t>
  </si>
  <si>
    <t>VOLIGEAGE</t>
  </si>
  <si>
    <t>2.1.2</t>
  </si>
  <si>
    <t>COUVERTURE ZINC A JOINT DEBOUT</t>
  </si>
  <si>
    <t>BARDAGE ZINC</t>
  </si>
  <si>
    <t>STRUCTURE PORTEUSE</t>
  </si>
  <si>
    <t>OSSATURE SECONDAIRE</t>
  </si>
  <si>
    <t>BARDAGE ZINC A BANDES HORIZONTALES</t>
  </si>
  <si>
    <t>VENTILATION</t>
  </si>
  <si>
    <t>VENTILATION PRIMAIRES DU RESEAU E.U.</t>
  </si>
  <si>
    <t>VENTILATION MECANIQUE CONTROLEE</t>
  </si>
  <si>
    <t>VENTILATION NATURELLE DE LA COUVERTURE</t>
  </si>
  <si>
    <t>FAITAGE</t>
  </si>
  <si>
    <t>FAITAGE ET ARETIERS</t>
  </si>
  <si>
    <t>DALLES</t>
  </si>
  <si>
    <t>DALLES NANTAISES ZINC</t>
  </si>
  <si>
    <t>2.5.2</t>
  </si>
  <si>
    <t>CROCHETS DE SECURITE</t>
  </si>
  <si>
    <t>RIVES LATERALES CONTRE MACONNERIE</t>
  </si>
  <si>
    <t>RIVES LATERALES CONTRE CHEVRON DE RIVE</t>
  </si>
  <si>
    <t>OUVRAGES EN ZINC</t>
  </si>
  <si>
    <t>2.7.1</t>
  </si>
  <si>
    <t>NOUES</t>
  </si>
  <si>
    <t>DESCENTES</t>
  </si>
  <si>
    <t>DESCENTES E.P. ZINC</t>
  </si>
  <si>
    <t>DAUPHIN FONTE</t>
  </si>
  <si>
    <t>2.9</t>
  </si>
  <si>
    <t>PEINTURE ANTICORROSION</t>
  </si>
  <si>
    <t>2.10</t>
  </si>
  <si>
    <t>GRILLES PERSIENNEES ACIER GALVANISE</t>
  </si>
  <si>
    <t>2.5.3</t>
  </si>
  <si>
    <t>CHENEAU ZINC</t>
  </si>
  <si>
    <t>NETTOYAGE DU CHANTIER</t>
  </si>
  <si>
    <t>MODE DE POSE DE LA MENUISERIE</t>
  </si>
  <si>
    <t>POSE EN APPLIQUE SUR MAÇONNERIE</t>
  </si>
  <si>
    <t>PIECES DE POSE COMPLEMENTAIRES</t>
  </si>
  <si>
    <t>BAVETTE EXTERIEURE</t>
  </si>
  <si>
    <t>MIROITERIE</t>
  </si>
  <si>
    <t>OUVRAGES DE VITRERIE</t>
  </si>
  <si>
    <t>POSE DES VITRAGES</t>
  </si>
  <si>
    <t>Parcloses</t>
  </si>
  <si>
    <t>Feuillures et joints profilés</t>
  </si>
  <si>
    <t>Conception des joints</t>
  </si>
  <si>
    <t>2.3.3.4</t>
  </si>
  <si>
    <t>Double vitrage 1 face feuilleté</t>
  </si>
  <si>
    <t>DOUBLE VITRAGE FEUILLETE 2 FACES</t>
  </si>
  <si>
    <t>MENUISERIE ALUMINIUM</t>
  </si>
  <si>
    <t>MENUISERIE ALUMINIUM A RUPTURE DE PONT THERMIQUE</t>
  </si>
  <si>
    <t>ENGAGEMENT DE CONFORMITE</t>
  </si>
  <si>
    <t>COMBINAISONS - PASSES GENERAUX</t>
  </si>
  <si>
    <t>2.4.4</t>
  </si>
  <si>
    <t>DESCRIPTION GENERALE DES ELEMENTS</t>
  </si>
  <si>
    <t>2.4.4.1</t>
  </si>
  <si>
    <t>Portes extérieures - 1 vantail ouvrant à la française</t>
  </si>
  <si>
    <t>2.4.4.2</t>
  </si>
  <si>
    <t>Châssis ouvrant à la française - 2 vantaux</t>
  </si>
  <si>
    <t>2.4.4.3</t>
  </si>
  <si>
    <t>Châssis oscilo-battant</t>
  </si>
  <si>
    <t>2.4.4.4</t>
  </si>
  <si>
    <t>Châssis fixes</t>
  </si>
  <si>
    <t>2.4.5</t>
  </si>
  <si>
    <t>NOMENCLATURE DES MENUISERIES ALUMINIUM</t>
  </si>
  <si>
    <t>2.4.5.1</t>
  </si>
  <si>
    <t>AP1-1</t>
  </si>
  <si>
    <t>2.4.5.2</t>
  </si>
  <si>
    <t>AP1-2</t>
  </si>
  <si>
    <t>2.4.5.3</t>
  </si>
  <si>
    <t>AP1-3</t>
  </si>
  <si>
    <t>2.4.5.4</t>
  </si>
  <si>
    <t>AP1-4</t>
  </si>
  <si>
    <t>2.4.5.5</t>
  </si>
  <si>
    <t>AF2-1</t>
  </si>
  <si>
    <t>2.4.5.6</t>
  </si>
  <si>
    <t>AF2-2</t>
  </si>
  <si>
    <t>2.4.5.7</t>
  </si>
  <si>
    <t>AOB1-1</t>
  </si>
  <si>
    <t>2.4.5.8</t>
  </si>
  <si>
    <t>AFI1</t>
  </si>
  <si>
    <t>2.4.5.9</t>
  </si>
  <si>
    <t>AFI2</t>
  </si>
  <si>
    <t>GRILLES D'ENTREE D'AIR</t>
  </si>
  <si>
    <t>HUISSERIES</t>
  </si>
  <si>
    <t>HUISSERIES ET BATIS BOIS A RECOUVREMENT</t>
  </si>
  <si>
    <t>BLOCS PORTES</t>
  </si>
  <si>
    <t>PORTES BOIS DROITES</t>
  </si>
  <si>
    <t>2.2.1.1</t>
  </si>
  <si>
    <t>Porte type P1 - 1 vantail pleine</t>
  </si>
  <si>
    <t>2.2.1.2</t>
  </si>
  <si>
    <t>Porte type P2 - 1 vantail pare-flamme ½ heure</t>
  </si>
  <si>
    <t>2.2.1.3</t>
  </si>
  <si>
    <t>Porte type P3 - 1 vantail coupe-feu ½ heure</t>
  </si>
  <si>
    <t>QUINCAILLERIE</t>
  </si>
  <si>
    <t>TYPES DE QUINCAILLERIES</t>
  </si>
  <si>
    <t>2.3.1.1</t>
  </si>
  <si>
    <t>CI</t>
  </si>
  <si>
    <t>2.3.1.2</t>
  </si>
  <si>
    <t>BCC</t>
  </si>
  <si>
    <t>2.3.1.3</t>
  </si>
  <si>
    <t>Ferme-porte</t>
  </si>
  <si>
    <t>TRAVAUX SUR BLOCS-PORTES</t>
  </si>
  <si>
    <t>MOULURES COUVRE-JOINT</t>
  </si>
  <si>
    <t>DETALONNAGE DE PORTE</t>
  </si>
  <si>
    <t>SIGNALETIQUE</t>
  </si>
  <si>
    <t>Pictogrammes</t>
  </si>
  <si>
    <t>2.4.3.2</t>
  </si>
  <si>
    <t>Panneaux de consignes de sécurité</t>
  </si>
  <si>
    <t>2.4.3.3</t>
  </si>
  <si>
    <t>Pictogramme "Voie sans issue"</t>
  </si>
  <si>
    <t>PLINTHES BOIS</t>
  </si>
  <si>
    <t>PLACARD</t>
  </si>
  <si>
    <t>PLACARDS</t>
  </si>
  <si>
    <t>2.6.2</t>
  </si>
  <si>
    <t>AMENAGEMENTS DE PLACARD</t>
  </si>
  <si>
    <t>CADRE D'ARRET DE CLOISON DE DISTRIBUTION</t>
  </si>
  <si>
    <t>ESCALIER</t>
  </si>
  <si>
    <t>ESCALIER QUART DE TOUR</t>
  </si>
  <si>
    <t>ACCESSOIRES</t>
  </si>
  <si>
    <t>2.9.1</t>
  </si>
  <si>
    <t>MIROIR</t>
  </si>
  <si>
    <t>2.9.2</t>
  </si>
  <si>
    <t>BARRE DE RELEVEMENT POUR WC</t>
  </si>
  <si>
    <t>2.9.3</t>
  </si>
  <si>
    <t>CIMAISES</t>
  </si>
  <si>
    <t>CLOISONS SECHES</t>
  </si>
  <si>
    <t>POSE DES HUISSERIES</t>
  </si>
  <si>
    <t>DOUBLAGES</t>
  </si>
  <si>
    <t>2.1.2.1</t>
  </si>
  <si>
    <t>Doublages thermo-acoustiques</t>
  </si>
  <si>
    <t>2.1.2.2</t>
  </si>
  <si>
    <t>Doublages sur ossature</t>
  </si>
  <si>
    <t>2.1.2.3</t>
  </si>
  <si>
    <t>Doublage 1 plaque standard collée</t>
  </si>
  <si>
    <t>2.1.3</t>
  </si>
  <si>
    <t>CLOISONS DE DISTRIBUTION</t>
  </si>
  <si>
    <t>2.1.3.1</t>
  </si>
  <si>
    <t>Cloisons 72/48</t>
  </si>
  <si>
    <t>2.1.3.2</t>
  </si>
  <si>
    <t>Cloisons 98/48</t>
  </si>
  <si>
    <t>PLAFONDS EN PLAQUES DE PLATRE</t>
  </si>
  <si>
    <t>PLAFONDS DROITS SUR OSSATURE METALLIQUE</t>
  </si>
  <si>
    <t>PLAFONDS PLEINS RAMPANT SOUS CHARPENTE</t>
  </si>
  <si>
    <t>PLAFONDS PLEINS ET PERFORES RAMPANT SOUS CHARPENTE</t>
  </si>
  <si>
    <t>SOFFITES</t>
  </si>
  <si>
    <t>DIVERS</t>
  </si>
  <si>
    <t>RACCORDS PLATRE</t>
  </si>
  <si>
    <t>PLUS-VALUE PLAQUES HYDRO</t>
  </si>
  <si>
    <t>PLUS-VALUE BANDES ANGLES</t>
  </si>
  <si>
    <t>GARNISSAGES</t>
  </si>
  <si>
    <t>BOUCHES D'EXTRACTION</t>
  </si>
  <si>
    <t>SUJETIONS</t>
  </si>
  <si>
    <t>SOLS SOUPLES</t>
  </si>
  <si>
    <t>PREPARATION DU SUPPORT</t>
  </si>
  <si>
    <t>2.1.1.1</t>
  </si>
  <si>
    <t>Cas de sol existant (réhabilitation)</t>
  </si>
  <si>
    <t>2.1.1.2</t>
  </si>
  <si>
    <t>Produits utilisés pour le lissage</t>
  </si>
  <si>
    <t>MOQUETTE</t>
  </si>
  <si>
    <t>Moquette 100 % polyamide</t>
  </si>
  <si>
    <t>CARRELAGE</t>
  </si>
  <si>
    <t>COLLE DE POSE (CAS DE CARRELAGES COLLES)</t>
  </si>
  <si>
    <t>CARRELAGE GRES CERAME 30 X 30 SERIE 3</t>
  </si>
  <si>
    <t>FAIENCE</t>
  </si>
  <si>
    <t>FAÏENCE</t>
  </si>
  <si>
    <t>SEUILS</t>
  </si>
  <si>
    <t>2.3.1.4</t>
  </si>
  <si>
    <t>Joint anti-pince-doigts</t>
  </si>
  <si>
    <t>PREPARATIONS DES SUPPORTS</t>
  </si>
  <si>
    <t>TYPES DE TRAVAUX PREPARATOIRES</t>
  </si>
  <si>
    <t>TYPES DE TRAVAUX D'APPRETS</t>
  </si>
  <si>
    <t>PREPARATION SUR SUPPORTS ENDUIT PLATRE</t>
  </si>
  <si>
    <t>2.1.4</t>
  </si>
  <si>
    <t>PREPARATION SUR PLAQUES DE PLATRE A PAREMENT CARTONNE</t>
  </si>
  <si>
    <t>2.1.5</t>
  </si>
  <si>
    <t>PREPARATION SUR SUPPORTS BOIS</t>
  </si>
  <si>
    <t>2.1.6</t>
  </si>
  <si>
    <t>LAQUE SATINEE 3 COUCHES / MENUISERIE BOIS INTERIEURE</t>
  </si>
  <si>
    <t>2.1.7</t>
  </si>
  <si>
    <t>LAQUE SATINEE 2 COUCHES / MENUISERIE BOIS INTERIEURE</t>
  </si>
  <si>
    <t>TRAITEMENT / MENUISERIE METALLIQUES INTERIEURE</t>
  </si>
  <si>
    <t>LAQUE SATINEE 2 COUCHES + PRIMAIRE METAUX NON FERREUX</t>
  </si>
  <si>
    <t>TRAITEMENT DES PLAFONDS</t>
  </si>
  <si>
    <t>PLAFONDS PIECES HUMIDES</t>
  </si>
  <si>
    <t>PLAFONDS PIECES SECHES</t>
  </si>
  <si>
    <t>TRAITEMENT MURAL</t>
  </si>
  <si>
    <t>PEINTURE MURALE / PIECES HUMIDES</t>
  </si>
  <si>
    <t>PEINTURE MURALE / PIECES SECHES</t>
  </si>
  <si>
    <t>SOL</t>
  </si>
  <si>
    <t>PEINTURE DE SOL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</si>
</sst>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"/>
  </numFmts>
  <fonts count="18" x14ac:knownFonts="1"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rgb="FF000000"/>
      <name val="Century Gothic"/>
      <family val="2"/>
    </font>
    <font>
      <sz val="10"/>
      <color rgb="FF000000"/>
      <name val="Arial"/>
      <family val="2"/>
    </font>
    <font>
      <b/>
      <sz val="10"/>
      <color rgb="FF000000"/>
      <name val="Century Gothic"/>
      <family val="2"/>
    </font>
    <font>
      <sz val="10"/>
      <color rgb="FF000000"/>
      <name val="Arial Rounded MT Bold"/>
      <family val="2"/>
    </font>
    <font>
      <sz val="11"/>
      <color rgb="FF000000"/>
      <name val="Arial"/>
      <family val="2"/>
    </font>
    <font>
      <i/>
      <sz val="10"/>
      <color rgb="FFFF0000"/>
      <name val="Arial"/>
      <family val="2"/>
    </font>
    <font>
      <sz val="9"/>
      <color rgb="FFFF0000"/>
      <name val="Arial Narrow"/>
      <family val="2"/>
    </font>
    <font>
      <b/>
      <sz val="9"/>
      <color rgb="FF000000"/>
      <name val="Arial"/>
      <family val="2"/>
    </font>
    <font>
      <i/>
      <sz val="8"/>
      <color rgb="FFFF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  <font>
      <sz val="7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indexed="9"/>
      <name val="Century Gothic"/>
      <family val="2"/>
    </font>
    <font>
      <b/>
      <sz val="16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8">
    <xf numFmtId="0" fontId="0" fillId="0" borderId="0">
      <alignment vertical="top"/>
    </xf>
    <xf numFmtId="0" fontId="15" fillId="2" borderId="1">
      <alignment horizontal="left" vertical="top" wrapText="1"/>
    </xf>
    <xf numFmtId="0" fontId="2" fillId="2" borderId="0">
      <alignment horizontal="left" vertical="top" wrapText="1"/>
    </xf>
    <xf numFmtId="49" fontId="3" fillId="3" borderId="0">
      <alignment horizontal="left" vertical="top" wrapText="1"/>
    </xf>
    <xf numFmtId="0" fontId="3" fillId="3" borderId="0">
      <alignment horizontal="left" vertical="top" wrapText="1"/>
    </xf>
    <xf numFmtId="49" fontId="3" fillId="3" borderId="0">
      <alignment horizontal="left" vertical="top" wrapText="1"/>
    </xf>
    <xf numFmtId="0" fontId="3" fillId="3" borderId="0">
      <alignment horizontal="left" vertical="top" wrapText="1"/>
    </xf>
    <xf numFmtId="49" fontId="4" fillId="3" borderId="0">
      <alignment horizontal="left" vertical="top" wrapText="1"/>
    </xf>
    <xf numFmtId="0" fontId="5" fillId="2" borderId="0">
      <alignment horizontal="left" vertical="top" wrapText="1"/>
    </xf>
    <xf numFmtId="0" fontId="3" fillId="2" borderId="0">
      <alignment horizontal="left" vertical="top" wrapText="1"/>
    </xf>
    <xf numFmtId="0" fontId="3" fillId="3" borderId="0">
      <alignment horizontal="left" vertical="top" wrapText="1"/>
    </xf>
    <xf numFmtId="49" fontId="4" fillId="3" borderId="2">
      <alignment horizontal="left" vertical="top" wrapText="1"/>
    </xf>
    <xf numFmtId="0" fontId="6" fillId="2" borderId="0">
      <alignment horizontal="left" vertical="top" wrapText="1"/>
    </xf>
    <xf numFmtId="0" fontId="3" fillId="2" borderId="0">
      <alignment horizontal="left" vertical="top" wrapText="1"/>
    </xf>
    <xf numFmtId="0" fontId="2" fillId="3" borderId="0">
      <alignment horizontal="left" vertical="top" wrapText="1"/>
    </xf>
    <xf numFmtId="49" fontId="2" fillId="3" borderId="0">
      <alignment horizontal="left" vertical="top" wrapText="1"/>
    </xf>
    <xf numFmtId="0" fontId="7" fillId="2" borderId="0">
      <alignment horizontal="left" vertical="top" wrapText="1"/>
    </xf>
    <xf numFmtId="0" fontId="8" fillId="2" borderId="0">
      <alignment horizontal="left" vertical="top" wrapText="1"/>
    </xf>
    <xf numFmtId="0" fontId="2" fillId="3" borderId="2">
      <alignment horizontal="left" vertical="top" wrapText="1"/>
    </xf>
    <xf numFmtId="49" fontId="2" fillId="3" borderId="0">
      <alignment horizontal="left" vertical="top" wrapText="1"/>
    </xf>
    <xf numFmtId="0" fontId="3" fillId="2" borderId="0">
      <alignment horizontal="left" vertical="top" wrapText="1"/>
    </xf>
    <xf numFmtId="0" fontId="3" fillId="2" borderId="0">
      <alignment horizontal="left" vertical="top" wrapText="1"/>
    </xf>
    <xf numFmtId="0" fontId="3" fillId="3" borderId="0">
      <alignment horizontal="left" vertical="top" wrapText="1"/>
    </xf>
    <xf numFmtId="49" fontId="2" fillId="3" borderId="0">
      <alignment horizontal="left" vertical="top" wrapText="1"/>
    </xf>
    <xf numFmtId="0" fontId="3" fillId="2" borderId="0">
      <alignment horizontal="left" vertical="top" wrapText="1"/>
    </xf>
    <xf numFmtId="0" fontId="3" fillId="2" borderId="0">
      <alignment horizontal="left" vertical="top" wrapText="1"/>
    </xf>
    <xf numFmtId="0" fontId="3" fillId="3" borderId="0">
      <alignment horizontal="left" vertical="top" wrapText="1"/>
    </xf>
    <xf numFmtId="49" fontId="2" fillId="2" borderId="0">
      <alignment horizontal="left" vertical="top" wrapText="1"/>
    </xf>
    <xf numFmtId="0" fontId="9" fillId="2" borderId="0">
      <alignment horizontal="left" vertical="top" wrapText="1"/>
    </xf>
    <xf numFmtId="0" fontId="3" fillId="2" borderId="0">
      <alignment horizontal="left" vertical="top" wrapText="1"/>
    </xf>
    <xf numFmtId="0" fontId="3" fillId="2" borderId="0">
      <alignment horizontal="left" vertical="top" wrapText="1"/>
    </xf>
    <xf numFmtId="0" fontId="3" fillId="2" borderId="0">
      <alignment horizontal="left" vertical="top" wrapText="1"/>
    </xf>
    <xf numFmtId="0" fontId="3" fillId="2" borderId="0">
      <alignment horizontal="left" vertical="top" wrapText="1"/>
    </xf>
    <xf numFmtId="0" fontId="3" fillId="2" borderId="0">
      <alignment horizontal="left" vertical="top" wrapText="1"/>
    </xf>
    <xf numFmtId="0" fontId="3" fillId="2" borderId="0">
      <alignment horizontal="left" vertical="top" wrapText="1"/>
    </xf>
    <xf numFmtId="0" fontId="10" fillId="2" borderId="0">
      <alignment horizontal="left" vertical="top" wrapText="1"/>
    </xf>
    <xf numFmtId="0" fontId="11" fillId="2" borderId="0">
      <alignment horizontal="left" vertical="top" wrapText="1"/>
    </xf>
    <xf numFmtId="0" fontId="11" fillId="2" borderId="0">
      <alignment horizontal="left" vertical="top" wrapText="1"/>
    </xf>
    <xf numFmtId="0" fontId="11" fillId="2" borderId="0">
      <alignment horizontal="left" vertical="top" wrapText="1"/>
    </xf>
    <xf numFmtId="0" fontId="11" fillId="2" borderId="0">
      <alignment horizontal="left" vertical="top" wrapText="1"/>
    </xf>
    <xf numFmtId="0" fontId="12" fillId="2" borderId="0">
      <alignment horizontal="left" vertical="top" wrapText="1" indent="1"/>
    </xf>
    <xf numFmtId="0" fontId="13" fillId="2" borderId="0">
      <alignment horizontal="left" vertical="top" wrapText="1" indent="1"/>
    </xf>
    <xf numFmtId="0" fontId="13" fillId="2" borderId="0">
      <alignment horizontal="left" vertical="top" wrapText="1" indent="1"/>
    </xf>
    <xf numFmtId="49" fontId="14" fillId="2" borderId="0">
      <alignment vertical="top" wrapText="1"/>
    </xf>
    <xf numFmtId="49" fontId="3" fillId="2" borderId="0">
      <alignment horizontal="left" vertical="top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11" fillId="2" borderId="0">
      <alignment horizontal="left" vertical="top"/>
    </xf>
  </cellStyleXfs>
  <cellXfs count="51">
    <xf numFmtId="0" fontId="0" fillId="0" borderId="0" xfId="0">
      <alignment vertical="top"/>
    </xf>
    <xf numFmtId="0" fontId="0" fillId="0" borderId="0" xfId="0" applyFill="1" applyProtection="1">
      <alignment vertical="top"/>
    </xf>
    <xf numFmtId="0" fontId="1" fillId="0" borderId="0" xfId="0" applyFont="1" applyFill="1" applyProtection="1">
      <alignment vertical="top"/>
    </xf>
    <xf numFmtId="49" fontId="0" fillId="0" borderId="0" xfId="0" applyNumberFormat="1" applyFill="1" applyBorder="1" applyProtection="1">
      <alignment vertical="top"/>
    </xf>
    <xf numFmtId="0" fontId="0" fillId="0" borderId="0" xfId="0" applyFill="1" applyBorder="1" applyProtection="1">
      <alignment vertical="top"/>
    </xf>
    <xf numFmtId="0" fontId="0" fillId="0" borderId="8" xfId="0" applyFill="1" applyBorder="1" applyAlignment="1" applyProtection="1">
      <alignment horizontal="center" vertical="top"/>
    </xf>
    <xf numFmtId="0" fontId="0" fillId="0" borderId="8" xfId="0" applyFill="1" applyBorder="1" applyAlignment="1" applyProtection="1">
      <alignment horizontal="right" vertical="top"/>
    </xf>
    <xf numFmtId="0" fontId="2" fillId="0" borderId="6" xfId="2" applyFont="1" applyFill="1" applyBorder="1">
      <alignment horizontal="left" vertical="top" wrapText="1"/>
    </xf>
    <xf numFmtId="0" fontId="0" fillId="0" borderId="8" xfId="0" applyFill="1" applyBorder="1" applyAlignment="1" applyProtection="1">
      <alignment horizontal="center" vertical="top"/>
      <protection locked="0"/>
    </xf>
    <xf numFmtId="164" fontId="0" fillId="0" borderId="8" xfId="0" applyNumberFormat="1" applyFill="1" applyBorder="1" applyAlignment="1" applyProtection="1">
      <alignment horizontal="right" vertical="top"/>
      <protection locked="0"/>
    </xf>
    <xf numFmtId="164" fontId="0" fillId="0" borderId="7" xfId="0" applyNumberFormat="1" applyFill="1" applyBorder="1" applyAlignment="1" applyProtection="1">
      <alignment horizontal="right" vertical="top"/>
      <protection locked="0"/>
    </xf>
    <xf numFmtId="49" fontId="2" fillId="0" borderId="9" xfId="0" applyNumberFormat="1" applyFont="1" applyFill="1" applyBorder="1" applyProtection="1">
      <alignment vertical="top"/>
    </xf>
    <xf numFmtId="49" fontId="0" fillId="0" borderId="10" xfId="0" applyNumberFormat="1" applyFill="1" applyBorder="1" applyProtection="1">
      <alignment vertical="top"/>
    </xf>
    <xf numFmtId="0" fontId="0" fillId="0" borderId="11" xfId="0" applyFill="1" applyBorder="1" applyAlignment="1" applyProtection="1">
      <alignment horizontal="center" vertical="top"/>
    </xf>
    <xf numFmtId="0" fontId="0" fillId="0" borderId="11" xfId="0" applyFill="1" applyBorder="1" applyAlignment="1" applyProtection="1">
      <alignment horizontal="right" vertical="top"/>
    </xf>
    <xf numFmtId="0" fontId="0" fillId="0" borderId="12" xfId="0" applyFill="1" applyBorder="1" applyAlignment="1" applyProtection="1">
      <alignment horizontal="right" vertical="top"/>
    </xf>
    <xf numFmtId="49" fontId="0" fillId="0" borderId="0" xfId="0" applyNumberFormat="1" applyFill="1" applyProtection="1">
      <alignment vertical="top"/>
    </xf>
    <xf numFmtId="49" fontId="1" fillId="0" borderId="0" xfId="0" applyNumberFormat="1" applyFont="1" applyFill="1" applyProtection="1">
      <alignment vertical="top"/>
    </xf>
    <xf numFmtId="0" fontId="1" fillId="0" borderId="0" xfId="0" applyNumberFormat="1" applyFont="1" applyFill="1" applyProtection="1">
      <alignment vertical="top"/>
    </xf>
    <xf numFmtId="49" fontId="2" fillId="0" borderId="0" xfId="27" applyFill="1" applyBorder="1">
      <alignment horizontal="left" vertical="top" wrapText="1"/>
    </xf>
    <xf numFmtId="0" fontId="0" fillId="0" borderId="0" xfId="0" applyFill="1" applyAlignment="1" applyProtection="1">
      <alignment horizontal="right" vertical="top"/>
    </xf>
    <xf numFmtId="49" fontId="0" fillId="0" borderId="14" xfId="0" applyNumberFormat="1" applyFill="1" applyBorder="1" applyProtection="1">
      <alignment vertical="top"/>
    </xf>
    <xf numFmtId="49" fontId="0" fillId="0" borderId="15" xfId="0" applyNumberFormat="1" applyFill="1" applyBorder="1" applyProtection="1">
      <alignment vertical="top"/>
    </xf>
    <xf numFmtId="0" fontId="0" fillId="0" borderId="15" xfId="0" applyFill="1" applyBorder="1" applyProtection="1">
      <alignment vertical="top"/>
    </xf>
    <xf numFmtId="0" fontId="0" fillId="0" borderId="16" xfId="0" applyFill="1" applyBorder="1" applyProtection="1">
      <alignment vertical="top"/>
    </xf>
    <xf numFmtId="49" fontId="0" fillId="0" borderId="17" xfId="0" applyNumberFormat="1" applyFill="1" applyBorder="1" applyProtection="1">
      <alignment vertical="top"/>
    </xf>
    <xf numFmtId="0" fontId="0" fillId="0" borderId="18" xfId="0" applyFill="1" applyBorder="1" applyProtection="1">
      <alignment vertical="top"/>
    </xf>
    <xf numFmtId="49" fontId="0" fillId="0" borderId="19" xfId="0" applyNumberFormat="1" applyFill="1" applyBorder="1" applyProtection="1">
      <alignment vertical="top"/>
    </xf>
    <xf numFmtId="49" fontId="0" fillId="0" borderId="20" xfId="0" applyNumberFormat="1" applyFill="1" applyBorder="1" applyProtection="1">
      <alignment vertical="top"/>
    </xf>
    <xf numFmtId="0" fontId="0" fillId="0" borderId="20" xfId="0" applyFill="1" applyBorder="1" applyProtection="1">
      <alignment vertical="top"/>
    </xf>
    <xf numFmtId="0" fontId="0" fillId="0" borderId="21" xfId="0" applyFill="1" applyBorder="1" applyProtection="1">
      <alignment vertical="top"/>
    </xf>
    <xf numFmtId="0" fontId="4" fillId="0" borderId="6" xfId="2" applyFont="1" applyFill="1" applyBorder="1">
      <alignment horizontal="left" vertical="top" wrapText="1"/>
    </xf>
    <xf numFmtId="49" fontId="4" fillId="0" borderId="0" xfId="27" applyFont="1" applyFill="1" applyBorder="1">
      <alignment horizontal="left" vertical="top" wrapText="1"/>
    </xf>
    <xf numFmtId="0" fontId="4" fillId="0" borderId="4" xfId="18" applyFont="1" applyFill="1" applyBorder="1">
      <alignment horizontal="left" vertical="top" wrapText="1"/>
    </xf>
    <xf numFmtId="0" fontId="4" fillId="0" borderId="3" xfId="18" applyFont="1" applyFill="1" applyBorder="1" applyProtection="1">
      <alignment horizontal="left" vertical="top" wrapText="1"/>
    </xf>
    <xf numFmtId="49" fontId="0" fillId="0" borderId="6" xfId="0" applyNumberFormat="1" applyFill="1" applyBorder="1" applyProtection="1">
      <alignment vertical="top"/>
    </xf>
    <xf numFmtId="0" fontId="16" fillId="4" borderId="8" xfId="0" applyFont="1" applyFill="1" applyBorder="1" applyAlignment="1" applyProtection="1">
      <alignment horizontal="center" vertical="center" wrapText="1"/>
    </xf>
    <xf numFmtId="0" fontId="16" fillId="4" borderId="7" xfId="0" applyFont="1" applyFill="1" applyBorder="1" applyAlignment="1" applyProtection="1">
      <alignment horizontal="center" vertical="center" wrapText="1"/>
    </xf>
    <xf numFmtId="164" fontId="1" fillId="0" borderId="13" xfId="0" applyNumberFormat="1" applyFont="1" applyFill="1" applyBorder="1" applyProtection="1">
      <alignment vertical="top"/>
    </xf>
    <xf numFmtId="164" fontId="1" fillId="0" borderId="26" xfId="0" applyNumberFormat="1" applyFont="1" applyFill="1" applyBorder="1" applyProtection="1">
      <alignment vertical="top"/>
    </xf>
    <xf numFmtId="164" fontId="1" fillId="0" borderId="25" xfId="0" applyNumberFormat="1" applyFont="1" applyFill="1" applyBorder="1" applyProtection="1">
      <alignment vertical="top"/>
    </xf>
    <xf numFmtId="0" fontId="1" fillId="0" borderId="27" xfId="0" applyFont="1" applyFill="1" applyBorder="1" applyAlignment="1" applyProtection="1">
      <alignment horizontal="right" vertical="top"/>
    </xf>
    <xf numFmtId="0" fontId="1" fillId="0" borderId="3" xfId="0" applyFont="1" applyFill="1" applyBorder="1" applyAlignment="1" applyProtection="1">
      <alignment horizontal="center" vertical="top"/>
    </xf>
    <xf numFmtId="0" fontId="1" fillId="0" borderId="3" xfId="0" applyFont="1" applyFill="1" applyBorder="1" applyAlignment="1" applyProtection="1">
      <alignment horizontal="right" vertical="top"/>
    </xf>
    <xf numFmtId="164" fontId="1" fillId="0" borderId="28" xfId="0" applyNumberFormat="1" applyFont="1" applyFill="1" applyBorder="1" applyAlignment="1" applyProtection="1">
      <alignment horizontal="right" vertical="top"/>
      <protection locked="0"/>
    </xf>
    <xf numFmtId="0" fontId="1" fillId="0" borderId="0" xfId="0" applyNumberFormat="1" applyFont="1" applyFill="1" applyAlignment="1" applyProtection="1">
      <alignment vertical="top" wrapText="1"/>
    </xf>
    <xf numFmtId="49" fontId="17" fillId="0" borderId="5" xfId="0" applyNumberFormat="1" applyFont="1" applyFill="1" applyBorder="1" applyAlignment="1" applyProtection="1">
      <alignment horizontal="center" vertical="center"/>
    </xf>
    <xf numFmtId="49" fontId="17" fillId="0" borderId="22" xfId="0" applyNumberFormat="1" applyFont="1" applyFill="1" applyBorder="1" applyAlignment="1" applyProtection="1">
      <alignment horizontal="center" vertical="center"/>
    </xf>
    <xf numFmtId="49" fontId="17" fillId="0" borderId="23" xfId="0" applyNumberFormat="1" applyFont="1" applyFill="1" applyBorder="1" applyAlignment="1" applyProtection="1">
      <alignment horizontal="center" vertical="center"/>
    </xf>
    <xf numFmtId="49" fontId="16" fillId="4" borderId="6" xfId="0" applyNumberFormat="1" applyFont="1" applyFill="1" applyBorder="1" applyAlignment="1" applyProtection="1">
      <alignment horizontal="center" vertical="center"/>
    </xf>
    <xf numFmtId="49" fontId="16" fillId="4" borderId="24" xfId="0" applyNumberFormat="1" applyFont="1" applyFill="1" applyBorder="1" applyAlignment="1" applyProtection="1">
      <alignment horizontal="center" vertical="center"/>
    </xf>
  </cellXfs>
  <cellStyles count="48">
    <cellStyle name="ArtDescriptif" xfId="29"/>
    <cellStyle name="ArtLibelleCond" xfId="28"/>
    <cellStyle name="ArtNote1" xfId="30"/>
    <cellStyle name="ArtNote2" xfId="31"/>
    <cellStyle name="ArtNote3" xfId="32"/>
    <cellStyle name="ArtNote4" xfId="33"/>
    <cellStyle name="ArtNote5" xfId="34"/>
    <cellStyle name="ArtTitre" xfId="27"/>
    <cellStyle name="ChapDescriptif0" xfId="8"/>
    <cellStyle name="ChapDescriptif1" xfId="12"/>
    <cellStyle name="ChapDescriptif2" xfId="16"/>
    <cellStyle name="ChapDescriptif3" xfId="20"/>
    <cellStyle name="ChapDescriptif4" xfId="24"/>
    <cellStyle name="ChapNote0" xfId="9"/>
    <cellStyle name="ChapNote1" xfId="13"/>
    <cellStyle name="ChapNote2" xfId="17"/>
    <cellStyle name="ChapNote3" xfId="21"/>
    <cellStyle name="ChapNote4" xfId="25"/>
    <cellStyle name="ChapRecap0" xfId="10"/>
    <cellStyle name="ChapRecap1" xfId="14"/>
    <cellStyle name="ChapRecap2" xfId="18"/>
    <cellStyle name="ChapRecap3" xfId="22"/>
    <cellStyle name="ChapRecap4" xfId="26"/>
    <cellStyle name="ChapTitre0" xfId="7"/>
    <cellStyle name="ChapTitre1" xfId="11"/>
    <cellStyle name="ChapTitre2" xfId="15"/>
    <cellStyle name="ChapTitre3" xfId="19"/>
    <cellStyle name="ChapTitre4" xfId="23"/>
    <cellStyle name="DQLocQuantNonLoc" xfId="41"/>
    <cellStyle name="DQLocRefClass" xfId="40"/>
    <cellStyle name="DQLocStruct" xfId="42"/>
    <cellStyle name="DQMinutes" xfId="43"/>
    <cellStyle name="Info Entete" xfId="46"/>
    <cellStyle name="Inter Entete" xfId="47"/>
    <cellStyle name="LocLit" xfId="37"/>
    <cellStyle name="LocRefClass" xfId="36"/>
    <cellStyle name="LocSignetRep" xfId="39"/>
    <cellStyle name="LocStrRecap0" xfId="4"/>
    <cellStyle name="LocStrRecap1" xfId="6"/>
    <cellStyle name="LocStrTexte0" xfId="3"/>
    <cellStyle name="LocStrTexte1" xfId="5"/>
    <cellStyle name="LocStruct" xfId="38"/>
    <cellStyle name="LocTitre" xfId="35"/>
    <cellStyle name="Lot" xfId="44"/>
    <cellStyle name="Normal" xfId="0" builtinId="0" customBuiltin="1"/>
    <cellStyle name="Note" xfId="1" builtinId="10" customBuiltin="1"/>
    <cellStyle name="Numerotation" xfId="2"/>
    <cellStyle name="Titre Entete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showGridLines="0" view="pageBreakPreview" zoomScaleNormal="100" zoomScaleSheetLayoutView="100" workbookViewId="0">
      <selection activeCell="B50" sqref="A50:B50"/>
    </sheetView>
  </sheetViews>
  <sheetFormatPr baseColWidth="10" defaultColWidth="11.453125" defaultRowHeight="12.5" x14ac:dyDescent="0.25"/>
  <cols>
    <col min="1" max="1" width="9.7265625" style="16" customWidth="1"/>
    <col min="2" max="2" width="64.54296875" style="16" customWidth="1"/>
    <col min="3" max="3" width="4.7265625" style="1" customWidth="1"/>
    <col min="4" max="5" width="10.7265625" style="1" customWidth="1"/>
    <col min="6" max="6" width="12.26953125" style="1" customWidth="1"/>
    <col min="7" max="16384" width="11.453125" style="1"/>
  </cols>
  <sheetData>
    <row r="1" spans="1:6" ht="55.9" customHeight="1" x14ac:dyDescent="0.25">
      <c r="A1" s="46" t="s">
        <v>16</v>
      </c>
      <c r="B1" s="47"/>
      <c r="C1" s="47"/>
      <c r="D1" s="47"/>
      <c r="E1" s="47"/>
      <c r="F1" s="48"/>
    </row>
    <row r="2" spans="1:6" s="2" customFormat="1" ht="25" x14ac:dyDescent="0.25">
      <c r="A2" s="49" t="s">
        <v>12</v>
      </c>
      <c r="B2" s="50"/>
      <c r="C2" s="36" t="s">
        <v>0</v>
      </c>
      <c r="D2" s="36" t="s">
        <v>1</v>
      </c>
      <c r="E2" s="36" t="s">
        <v>2</v>
      </c>
      <c r="F2" s="37" t="s">
        <v>3</v>
      </c>
    </row>
    <row r="3" spans="1:6" x14ac:dyDescent="0.25">
      <c r="A3" s="35"/>
      <c r="B3" s="3"/>
      <c r="C3" s="5"/>
      <c r="D3" s="6"/>
      <c r="E3" s="6"/>
      <c r="F3" s="10">
        <f t="shared" ref="F3" si="0">ROUND(D3*E3,2)</f>
        <v>0</v>
      </c>
    </row>
    <row r="4" spans="1:6" x14ac:dyDescent="0.25">
      <c r="A4" s="31" t="s">
        <v>25</v>
      </c>
      <c r="B4" s="32" t="s">
        <v>26</v>
      </c>
      <c r="C4" s="8"/>
      <c r="D4" s="6"/>
      <c r="E4" s="9"/>
      <c r="F4" s="10">
        <f t="shared" ref="F4:F51" si="1">ROUND(D4*E4,2)</f>
        <v>0</v>
      </c>
    </row>
    <row r="5" spans="1:6" x14ac:dyDescent="0.25">
      <c r="A5" s="7" t="s">
        <v>5</v>
      </c>
      <c r="B5" s="19" t="s">
        <v>27</v>
      </c>
      <c r="C5" s="8"/>
      <c r="D5" s="6"/>
      <c r="E5" s="9"/>
      <c r="F5" s="10">
        <f t="shared" si="1"/>
        <v>0</v>
      </c>
    </row>
    <row r="6" spans="1:6" ht="13" thickBot="1" x14ac:dyDescent="0.3">
      <c r="A6" s="7"/>
      <c r="B6" s="19"/>
      <c r="C6" s="8"/>
      <c r="D6" s="6"/>
      <c r="E6" s="9"/>
      <c r="F6" s="10"/>
    </row>
    <row r="7" spans="1:6" ht="13" thickBot="1" x14ac:dyDescent="0.3">
      <c r="A7" s="33"/>
      <c r="B7" s="34" t="str">
        <f>"Total "&amp;B4</f>
        <v>Total DESCRIPTION DES OUVRAGES</v>
      </c>
      <c r="C7" s="42"/>
      <c r="D7" s="43"/>
      <c r="E7" s="41"/>
      <c r="F7" s="44">
        <f>SUM(F3:F6)</f>
        <v>0</v>
      </c>
    </row>
    <row r="8" spans="1:6" x14ac:dyDescent="0.25">
      <c r="A8" s="7"/>
      <c r="B8" s="19"/>
      <c r="C8" s="8"/>
      <c r="D8" s="6"/>
      <c r="E8" s="9"/>
      <c r="F8" s="10"/>
    </row>
    <row r="9" spans="1:6" x14ac:dyDescent="0.25">
      <c r="A9" s="31" t="s">
        <v>6</v>
      </c>
      <c r="B9" s="32" t="s">
        <v>24</v>
      </c>
      <c r="C9" s="8"/>
      <c r="D9" s="6"/>
      <c r="E9" s="9"/>
      <c r="F9" s="10">
        <f t="shared" si="1"/>
        <v>0</v>
      </c>
    </row>
    <row r="10" spans="1:6" x14ac:dyDescent="0.25">
      <c r="A10" s="7" t="s">
        <v>7</v>
      </c>
      <c r="B10" s="19" t="s">
        <v>66</v>
      </c>
      <c r="C10" s="8"/>
      <c r="D10" s="6"/>
      <c r="E10" s="9"/>
      <c r="F10" s="10">
        <f t="shared" si="1"/>
        <v>0</v>
      </c>
    </row>
    <row r="11" spans="1:6" x14ac:dyDescent="0.25">
      <c r="A11" s="7" t="s">
        <v>8</v>
      </c>
      <c r="B11" s="19" t="s">
        <v>67</v>
      </c>
      <c r="C11" s="8"/>
      <c r="D11" s="6"/>
      <c r="E11" s="9"/>
      <c r="F11" s="10">
        <f t="shared" si="1"/>
        <v>0</v>
      </c>
    </row>
    <row r="12" spans="1:6" x14ac:dyDescent="0.25">
      <c r="A12" s="7" t="s">
        <v>9</v>
      </c>
      <c r="B12" s="19" t="s">
        <v>68</v>
      </c>
      <c r="C12" s="8"/>
      <c r="D12" s="6"/>
      <c r="E12" s="9"/>
      <c r="F12" s="10">
        <f t="shared" si="1"/>
        <v>0</v>
      </c>
    </row>
    <row r="13" spans="1:6" x14ac:dyDescent="0.25">
      <c r="A13" s="7" t="s">
        <v>28</v>
      </c>
      <c r="B13" s="19" t="s">
        <v>69</v>
      </c>
      <c r="C13" s="8"/>
      <c r="D13" s="6"/>
      <c r="E13" s="9"/>
      <c r="F13" s="10">
        <f t="shared" si="1"/>
        <v>0</v>
      </c>
    </row>
    <row r="14" spans="1:6" x14ac:dyDescent="0.25">
      <c r="A14" s="7" t="s">
        <v>29</v>
      </c>
      <c r="B14" s="19" t="s">
        <v>70</v>
      </c>
      <c r="C14" s="8"/>
      <c r="D14" s="6"/>
      <c r="E14" s="9"/>
      <c r="F14" s="10">
        <f t="shared" si="1"/>
        <v>0</v>
      </c>
    </row>
    <row r="15" spans="1:6" x14ac:dyDescent="0.25">
      <c r="A15" s="7" t="s">
        <v>30</v>
      </c>
      <c r="B15" s="19" t="s">
        <v>71</v>
      </c>
      <c r="C15" s="8"/>
      <c r="D15" s="6"/>
      <c r="E15" s="9"/>
      <c r="F15" s="10">
        <f t="shared" si="1"/>
        <v>0</v>
      </c>
    </row>
    <row r="16" spans="1:6" ht="13" thickBot="1" x14ac:dyDescent="0.3">
      <c r="A16" s="7"/>
      <c r="B16" s="19"/>
      <c r="C16" s="8"/>
      <c r="D16" s="6"/>
      <c r="E16" s="9"/>
      <c r="F16" s="10"/>
    </row>
    <row r="17" spans="1:6" ht="13" thickBot="1" x14ac:dyDescent="0.3">
      <c r="A17" s="33"/>
      <c r="B17" s="34" t="str">
        <f>"Total "&amp;B9</f>
        <v>Total DESAMIANTAGE - DECONSTRUCTION</v>
      </c>
      <c r="C17" s="42"/>
      <c r="D17" s="43"/>
      <c r="E17" s="41"/>
      <c r="F17" s="44">
        <f>SUM(F8:F16)</f>
        <v>0</v>
      </c>
    </row>
    <row r="18" spans="1:6" x14ac:dyDescent="0.25">
      <c r="A18" s="7"/>
      <c r="B18" s="19"/>
      <c r="C18" s="8"/>
      <c r="D18" s="6"/>
      <c r="E18" s="9"/>
      <c r="F18" s="10"/>
    </row>
    <row r="19" spans="1:6" x14ac:dyDescent="0.25">
      <c r="A19" s="31" t="s">
        <v>10</v>
      </c>
      <c r="B19" s="32" t="s">
        <v>31</v>
      </c>
      <c r="C19" s="8"/>
      <c r="D19" s="6"/>
      <c r="E19" s="9"/>
      <c r="F19" s="10">
        <f t="shared" si="1"/>
        <v>0</v>
      </c>
    </row>
    <row r="20" spans="1:6" x14ac:dyDescent="0.25">
      <c r="A20" s="7" t="s">
        <v>11</v>
      </c>
      <c r="B20" s="19" t="s">
        <v>72</v>
      </c>
      <c r="C20" s="8"/>
      <c r="D20" s="6"/>
      <c r="E20" s="9"/>
      <c r="F20" s="10">
        <f t="shared" si="1"/>
        <v>0</v>
      </c>
    </row>
    <row r="21" spans="1:6" x14ac:dyDescent="0.25">
      <c r="A21" s="7" t="s">
        <v>32</v>
      </c>
      <c r="B21" s="19" t="s">
        <v>73</v>
      </c>
      <c r="C21" s="8"/>
      <c r="D21" s="6"/>
      <c r="E21" s="9"/>
      <c r="F21" s="10">
        <f t="shared" si="1"/>
        <v>0</v>
      </c>
    </row>
    <row r="22" spans="1:6" x14ac:dyDescent="0.25">
      <c r="A22" s="7"/>
      <c r="B22" s="19"/>
      <c r="C22" s="8"/>
      <c r="D22" s="6"/>
      <c r="E22" s="9"/>
      <c r="F22" s="10"/>
    </row>
    <row r="23" spans="1:6" x14ac:dyDescent="0.25">
      <c r="A23" s="31" t="s">
        <v>33</v>
      </c>
      <c r="B23" s="32" t="s">
        <v>74</v>
      </c>
      <c r="C23" s="8"/>
      <c r="D23" s="6"/>
      <c r="E23" s="9"/>
      <c r="F23" s="10">
        <f t="shared" si="1"/>
        <v>0</v>
      </c>
    </row>
    <row r="24" spans="1:6" x14ac:dyDescent="0.25">
      <c r="A24" s="7" t="s">
        <v>34</v>
      </c>
      <c r="B24" s="19" t="s">
        <v>35</v>
      </c>
      <c r="C24" s="8"/>
      <c r="D24" s="6"/>
      <c r="E24" s="9"/>
      <c r="F24" s="10">
        <f t="shared" si="1"/>
        <v>0</v>
      </c>
    </row>
    <row r="25" spans="1:6" x14ac:dyDescent="0.25">
      <c r="A25" s="7" t="s">
        <v>36</v>
      </c>
      <c r="B25" s="19" t="s">
        <v>37</v>
      </c>
      <c r="C25" s="8"/>
      <c r="D25" s="6"/>
      <c r="E25" s="9"/>
      <c r="F25" s="10">
        <f t="shared" si="1"/>
        <v>0</v>
      </c>
    </row>
    <row r="26" spans="1:6" x14ac:dyDescent="0.25">
      <c r="A26" s="7" t="s">
        <v>38</v>
      </c>
      <c r="B26" s="19" t="s">
        <v>39</v>
      </c>
      <c r="C26" s="8"/>
      <c r="D26" s="6"/>
      <c r="E26" s="9"/>
      <c r="F26" s="10">
        <f t="shared" si="1"/>
        <v>0</v>
      </c>
    </row>
    <row r="27" spans="1:6" x14ac:dyDescent="0.25">
      <c r="A27" s="7"/>
      <c r="B27" s="19"/>
      <c r="C27" s="8"/>
      <c r="D27" s="6"/>
      <c r="E27" s="9"/>
      <c r="F27" s="10"/>
    </row>
    <row r="28" spans="1:6" x14ac:dyDescent="0.25">
      <c r="A28" s="31" t="s">
        <v>40</v>
      </c>
      <c r="B28" s="32" t="s">
        <v>75</v>
      </c>
      <c r="C28" s="8"/>
      <c r="D28" s="6"/>
      <c r="E28" s="9"/>
      <c r="F28" s="10">
        <f t="shared" si="1"/>
        <v>0</v>
      </c>
    </row>
    <row r="29" spans="1:6" x14ac:dyDescent="0.25">
      <c r="A29" s="7" t="s">
        <v>41</v>
      </c>
      <c r="B29" s="19" t="s">
        <v>42</v>
      </c>
      <c r="C29" s="8"/>
      <c r="D29" s="6"/>
      <c r="E29" s="9"/>
      <c r="F29" s="10">
        <f t="shared" si="1"/>
        <v>0</v>
      </c>
    </row>
    <row r="30" spans="1:6" x14ac:dyDescent="0.25">
      <c r="A30" s="7"/>
      <c r="B30" s="19"/>
      <c r="C30" s="8"/>
      <c r="D30" s="6"/>
      <c r="E30" s="9"/>
      <c r="F30" s="10"/>
    </row>
    <row r="31" spans="1:6" x14ac:dyDescent="0.25">
      <c r="A31" s="7" t="s">
        <v>43</v>
      </c>
      <c r="B31" s="19" t="s">
        <v>76</v>
      </c>
      <c r="C31" s="8"/>
      <c r="D31" s="6"/>
      <c r="E31" s="9"/>
      <c r="F31" s="10">
        <f t="shared" si="1"/>
        <v>0</v>
      </c>
    </row>
    <row r="32" spans="1:6" x14ac:dyDescent="0.25">
      <c r="A32" s="7" t="s">
        <v>44</v>
      </c>
      <c r="B32" s="19" t="s">
        <v>77</v>
      </c>
      <c r="C32" s="8"/>
      <c r="D32" s="6"/>
      <c r="E32" s="9"/>
      <c r="F32" s="10">
        <f t="shared" si="1"/>
        <v>0</v>
      </c>
    </row>
    <row r="33" spans="1:6" x14ac:dyDescent="0.25">
      <c r="A33" s="7"/>
      <c r="B33" s="19"/>
      <c r="C33" s="8"/>
      <c r="D33" s="6"/>
      <c r="E33" s="9"/>
      <c r="F33" s="10"/>
    </row>
    <row r="34" spans="1:6" x14ac:dyDescent="0.25">
      <c r="A34" s="31" t="s">
        <v>45</v>
      </c>
      <c r="B34" s="32" t="s">
        <v>78</v>
      </c>
      <c r="C34" s="8"/>
      <c r="D34" s="6"/>
      <c r="E34" s="9"/>
      <c r="F34" s="10">
        <f t="shared" si="1"/>
        <v>0</v>
      </c>
    </row>
    <row r="35" spans="1:6" x14ac:dyDescent="0.25">
      <c r="A35" s="31" t="s">
        <v>46</v>
      </c>
      <c r="B35" s="32" t="s">
        <v>47</v>
      </c>
      <c r="C35" s="8"/>
      <c r="D35" s="6"/>
      <c r="E35" s="9"/>
      <c r="F35" s="10">
        <f t="shared" si="1"/>
        <v>0</v>
      </c>
    </row>
    <row r="36" spans="1:6" x14ac:dyDescent="0.25">
      <c r="A36" s="7" t="s">
        <v>48</v>
      </c>
      <c r="B36" s="19" t="s">
        <v>49</v>
      </c>
      <c r="C36" s="8"/>
      <c r="D36" s="6"/>
      <c r="E36" s="9"/>
      <c r="F36" s="10">
        <f t="shared" si="1"/>
        <v>0</v>
      </c>
    </row>
    <row r="37" spans="1:6" x14ac:dyDescent="0.25">
      <c r="A37" s="7"/>
      <c r="B37" s="19"/>
      <c r="C37" s="8"/>
      <c r="D37" s="6"/>
      <c r="E37" s="9"/>
      <c r="F37" s="10"/>
    </row>
    <row r="38" spans="1:6" x14ac:dyDescent="0.25">
      <c r="A38" s="31" t="s">
        <v>50</v>
      </c>
      <c r="B38" s="32" t="s">
        <v>79</v>
      </c>
      <c r="C38" s="8"/>
      <c r="D38" s="6"/>
      <c r="E38" s="9"/>
      <c r="F38" s="10">
        <f t="shared" si="1"/>
        <v>0</v>
      </c>
    </row>
    <row r="39" spans="1:6" x14ac:dyDescent="0.25">
      <c r="A39" s="31" t="s">
        <v>51</v>
      </c>
      <c r="B39" s="32" t="s">
        <v>52</v>
      </c>
      <c r="C39" s="8"/>
      <c r="D39" s="6"/>
      <c r="E39" s="9"/>
      <c r="F39" s="10">
        <f t="shared" si="1"/>
        <v>0</v>
      </c>
    </row>
    <row r="40" spans="1:6" x14ac:dyDescent="0.25">
      <c r="A40" s="7" t="s">
        <v>53</v>
      </c>
      <c r="B40" s="19" t="s">
        <v>54</v>
      </c>
      <c r="C40" s="8"/>
      <c r="D40" s="6"/>
      <c r="E40" s="9"/>
      <c r="F40" s="10">
        <f t="shared" si="1"/>
        <v>0</v>
      </c>
    </row>
    <row r="41" spans="1:6" x14ac:dyDescent="0.25">
      <c r="A41" s="7"/>
      <c r="B41" s="19"/>
      <c r="C41" s="8"/>
      <c r="D41" s="6"/>
      <c r="E41" s="9"/>
      <c r="F41" s="10"/>
    </row>
    <row r="42" spans="1:6" x14ac:dyDescent="0.25">
      <c r="A42" s="31" t="s">
        <v>55</v>
      </c>
      <c r="B42" s="32" t="s">
        <v>56</v>
      </c>
      <c r="C42" s="8"/>
      <c r="D42" s="6"/>
      <c r="E42" s="9"/>
      <c r="F42" s="10">
        <f t="shared" si="1"/>
        <v>0</v>
      </c>
    </row>
    <row r="43" spans="1:6" x14ac:dyDescent="0.25">
      <c r="A43" s="7" t="s">
        <v>57</v>
      </c>
      <c r="B43" s="19" t="s">
        <v>80</v>
      </c>
      <c r="C43" s="8"/>
      <c r="D43" s="6"/>
      <c r="E43" s="9"/>
      <c r="F43" s="10">
        <f t="shared" si="1"/>
        <v>0</v>
      </c>
    </row>
    <row r="44" spans="1:6" x14ac:dyDescent="0.25">
      <c r="A44" s="7" t="s">
        <v>58</v>
      </c>
      <c r="B44" s="19" t="s">
        <v>59</v>
      </c>
      <c r="C44" s="8"/>
      <c r="D44" s="6"/>
      <c r="E44" s="9"/>
      <c r="F44" s="10">
        <f t="shared" si="1"/>
        <v>0</v>
      </c>
    </row>
    <row r="45" spans="1:6" x14ac:dyDescent="0.25">
      <c r="A45" s="7"/>
      <c r="B45" s="19"/>
      <c r="C45" s="8"/>
      <c r="D45" s="6"/>
      <c r="E45" s="9"/>
      <c r="F45" s="10"/>
    </row>
    <row r="46" spans="1:6" x14ac:dyDescent="0.25">
      <c r="A46" s="31" t="s">
        <v>60</v>
      </c>
      <c r="B46" s="32" t="s">
        <v>81</v>
      </c>
      <c r="C46" s="8"/>
      <c r="D46" s="6"/>
      <c r="E46" s="9"/>
      <c r="F46" s="10">
        <f t="shared" si="1"/>
        <v>0</v>
      </c>
    </row>
    <row r="47" spans="1:6" x14ac:dyDescent="0.25">
      <c r="A47" s="7" t="s">
        <v>61</v>
      </c>
      <c r="B47" s="19" t="s">
        <v>62</v>
      </c>
      <c r="C47" s="8"/>
      <c r="D47" s="6"/>
      <c r="E47" s="9"/>
      <c r="F47" s="10">
        <f t="shared" si="1"/>
        <v>0</v>
      </c>
    </row>
    <row r="48" spans="1:6" x14ac:dyDescent="0.25">
      <c r="A48" s="7" t="s">
        <v>63</v>
      </c>
      <c r="B48" s="19" t="s">
        <v>64</v>
      </c>
      <c r="C48" s="8"/>
      <c r="D48" s="6"/>
      <c r="E48" s="9"/>
      <c r="F48" s="10">
        <f t="shared" si="1"/>
        <v>0</v>
      </c>
    </row>
    <row r="49" spans="1:6" x14ac:dyDescent="0.25">
      <c r="A49" s="7"/>
      <c r="B49" s="19"/>
      <c r="C49" s="8"/>
      <c r="D49" s="6"/>
      <c r="E49" s="9"/>
      <c r="F49" s="10"/>
    </row>
    <row r="50" spans="1:6" x14ac:dyDescent="0.25">
      <c r="A50" s="31" t="s">
        <v>65</v>
      </c>
      <c r="B50" s="32" t="s">
        <v>82</v>
      </c>
      <c r="C50" s="8"/>
      <c r="D50" s="6"/>
      <c r="E50" s="9"/>
      <c r="F50" s="10">
        <f t="shared" si="1"/>
        <v>0</v>
      </c>
    </row>
    <row r="51" spans="1:6" ht="13" thickBot="1" x14ac:dyDescent="0.3">
      <c r="A51" s="7"/>
      <c r="B51" s="19"/>
      <c r="C51" s="8"/>
      <c r="D51" s="6"/>
      <c r="E51" s="9"/>
      <c r="F51" s="10">
        <f t="shared" si="1"/>
        <v>0</v>
      </c>
    </row>
    <row r="52" spans="1:6" ht="14.25" thickBot="1" x14ac:dyDescent="0.3">
      <c r="A52" s="33"/>
      <c r="B52" s="34" t="str">
        <f>"Total "&amp;B19</f>
        <v>Total GROS OEUVRE</v>
      </c>
      <c r="C52" s="42"/>
      <c r="D52" s="43"/>
      <c r="E52" s="41"/>
      <c r="F52" s="44">
        <f>SUM(F18:F51)</f>
        <v>0</v>
      </c>
    </row>
    <row r="53" spans="1:6" ht="13.5" x14ac:dyDescent="0.25">
      <c r="A53" s="11"/>
      <c r="B53" s="12"/>
      <c r="C53" s="13"/>
      <c r="D53" s="14"/>
      <c r="E53" s="14"/>
      <c r="F53" s="15"/>
    </row>
    <row r="54" spans="1:6" ht="13" thickBot="1" x14ac:dyDescent="0.3"/>
    <row r="55" spans="1:6" ht="25.5" thickBot="1" x14ac:dyDescent="0.3">
      <c r="B55" s="45" t="str">
        <f>"Montant HT du "&amp;A1</f>
        <v>Montant HT du LOT 01 - Gros oeuvre - Désamiantage – Déconstruction - Désamiantage – Déconstruction</v>
      </c>
      <c r="F55" s="40">
        <f>F52+F17+F7</f>
        <v>0</v>
      </c>
    </row>
    <row r="56" spans="1:6" x14ac:dyDescent="0.25">
      <c r="B56" s="18" t="s">
        <v>14</v>
      </c>
      <c r="F56" s="39">
        <f>F55*0.2</f>
        <v>0</v>
      </c>
    </row>
    <row r="57" spans="1:6" ht="13.5" x14ac:dyDescent="0.25">
      <c r="B57" s="17" t="s">
        <v>4</v>
      </c>
      <c r="F57" s="38">
        <f>F55+F56</f>
        <v>0</v>
      </c>
    </row>
    <row r="59" spans="1:6" x14ac:dyDescent="0.25">
      <c r="F59" s="20" t="s">
        <v>15</v>
      </c>
    </row>
    <row r="62" spans="1:6" x14ac:dyDescent="0.25">
      <c r="A62" s="21"/>
      <c r="B62" s="22" t="s">
        <v>13</v>
      </c>
      <c r="C62" s="23"/>
      <c r="D62" s="23"/>
      <c r="E62" s="23"/>
      <c r="F62" s="24"/>
    </row>
    <row r="63" spans="1:6" x14ac:dyDescent="0.25">
      <c r="A63" s="25"/>
      <c r="B63" s="3"/>
      <c r="C63" s="4"/>
      <c r="D63" s="4"/>
      <c r="E63" s="4"/>
      <c r="F63" s="26"/>
    </row>
    <row r="64" spans="1:6" x14ac:dyDescent="0.25">
      <c r="A64" s="25"/>
      <c r="B64" s="3"/>
      <c r="C64" s="4"/>
      <c r="D64" s="4"/>
      <c r="E64" s="4"/>
      <c r="F64" s="26"/>
    </row>
    <row r="65" spans="1:6" x14ac:dyDescent="0.25">
      <c r="A65" s="25"/>
      <c r="B65" s="3"/>
      <c r="C65" s="4"/>
      <c r="D65" s="4"/>
      <c r="E65" s="4"/>
      <c r="F65" s="26"/>
    </row>
    <row r="66" spans="1:6" x14ac:dyDescent="0.25">
      <c r="A66" s="25"/>
      <c r="B66" s="3"/>
      <c r="C66" s="4"/>
      <c r="D66" s="4"/>
      <c r="E66" s="4"/>
      <c r="F66" s="26"/>
    </row>
    <row r="67" spans="1:6" x14ac:dyDescent="0.25">
      <c r="A67" s="25"/>
      <c r="B67" s="3"/>
      <c r="C67" s="4"/>
      <c r="D67" s="4"/>
      <c r="E67" s="4"/>
      <c r="F67" s="26"/>
    </row>
    <row r="68" spans="1:6" x14ac:dyDescent="0.25">
      <c r="A68" s="25"/>
      <c r="B68" s="3"/>
      <c r="C68" s="4"/>
      <c r="D68" s="4"/>
      <c r="E68" s="4"/>
      <c r="F68" s="26"/>
    </row>
    <row r="69" spans="1:6" x14ac:dyDescent="0.25">
      <c r="A69" s="25"/>
      <c r="B69" s="3"/>
      <c r="C69" s="4"/>
      <c r="D69" s="4"/>
      <c r="E69" s="4"/>
      <c r="F69" s="26"/>
    </row>
    <row r="70" spans="1:6" x14ac:dyDescent="0.25">
      <c r="A70" s="25"/>
      <c r="B70" s="3"/>
      <c r="C70" s="4"/>
      <c r="D70" s="4"/>
      <c r="E70" s="4"/>
      <c r="F70" s="26"/>
    </row>
    <row r="71" spans="1:6" x14ac:dyDescent="0.25">
      <c r="A71" s="25"/>
      <c r="B71" s="3"/>
      <c r="C71" s="4"/>
      <c r="D71" s="4"/>
      <c r="E71" s="4"/>
      <c r="F71" s="26"/>
    </row>
    <row r="72" spans="1:6" x14ac:dyDescent="0.25">
      <c r="A72" s="27"/>
      <c r="B72" s="28"/>
      <c r="C72" s="29"/>
      <c r="D72" s="29"/>
      <c r="E72" s="29"/>
      <c r="F72" s="30"/>
    </row>
  </sheetData>
  <mergeCells count="2">
    <mergeCell ref="A1:F1"/>
    <mergeCell ref="A2:B2"/>
  </mergeCells>
  <pageMargins left="0.23622047244094491" right="0.23622047244094491" top="0.85" bottom="1.1811023622047245" header="0.31496062992125984" footer="0"/>
  <pageSetup paperSize="9" scale="90" fitToHeight="10000" orientation="portrait" verticalDpi="360" r:id="rId1"/>
  <headerFooter>
    <oddHeader>&amp;LTRAVAUX DE TRANSFORMATION D’UNE
SALLE DE CLASSE EN BIBLIOTHÈQUE MUNICIPALE
Mairie de Couffé (44)&amp;CDPGF&amp;RPRO - 08 mars 2016</oddHeader>
    <oddFooter>&amp;L&amp;G&amp;RPage &amp;"Century Gothic,Gras"&amp;P&amp;"Century Gothic,Normal"/&amp;N</oddFooter>
  </headerFooter>
  <rowBreaks count="1" manualBreakCount="1">
    <brk id="53" max="5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view="pageBreakPreview" topLeftCell="A11" zoomScaleNormal="100" zoomScaleSheetLayoutView="100" workbookViewId="0">
      <selection activeCell="B40" sqref="B40"/>
    </sheetView>
  </sheetViews>
  <sheetFormatPr baseColWidth="10" defaultColWidth="11.453125" defaultRowHeight="12.5" x14ac:dyDescent="0.25"/>
  <cols>
    <col min="1" max="1" width="9.7265625" style="16" customWidth="1"/>
    <col min="2" max="2" width="64.54296875" style="16" customWidth="1"/>
    <col min="3" max="3" width="4.7265625" style="1" customWidth="1"/>
    <col min="4" max="5" width="10.7265625" style="1" customWidth="1"/>
    <col min="6" max="6" width="12.26953125" style="1" customWidth="1"/>
    <col min="7" max="16384" width="11.453125" style="1"/>
  </cols>
  <sheetData>
    <row r="1" spans="1:6" ht="55.9" customHeight="1" x14ac:dyDescent="0.25">
      <c r="A1" s="46" t="s">
        <v>17</v>
      </c>
      <c r="B1" s="47"/>
      <c r="C1" s="47"/>
      <c r="D1" s="47"/>
      <c r="E1" s="47"/>
      <c r="F1" s="48"/>
    </row>
    <row r="2" spans="1:6" s="2" customFormat="1" ht="25" x14ac:dyDescent="0.25">
      <c r="A2" s="49" t="s">
        <v>12</v>
      </c>
      <c r="B2" s="50"/>
      <c r="C2" s="36" t="s">
        <v>0</v>
      </c>
      <c r="D2" s="36" t="s">
        <v>1</v>
      </c>
      <c r="E2" s="36" t="s">
        <v>2</v>
      </c>
      <c r="F2" s="37" t="s">
        <v>3</v>
      </c>
    </row>
    <row r="3" spans="1:6" x14ac:dyDescent="0.25">
      <c r="A3" s="35"/>
      <c r="B3" s="3"/>
      <c r="C3" s="5"/>
      <c r="D3" s="6"/>
      <c r="E3" s="6"/>
      <c r="F3" s="10">
        <f t="shared" ref="F3:F46" si="0">ROUND(D3*E3,2)</f>
        <v>0</v>
      </c>
    </row>
    <row r="4" spans="1:6" x14ac:dyDescent="0.25">
      <c r="A4" s="31" t="s">
        <v>25</v>
      </c>
      <c r="B4" s="32" t="s">
        <v>26</v>
      </c>
      <c r="C4" s="8"/>
      <c r="D4" s="6"/>
      <c r="E4" s="9"/>
      <c r="F4" s="10">
        <f t="shared" si="0"/>
        <v>0</v>
      </c>
    </row>
    <row r="5" spans="1:6" x14ac:dyDescent="0.25">
      <c r="A5" s="31"/>
      <c r="B5" s="32"/>
      <c r="C5" s="8"/>
      <c r="D5" s="6"/>
      <c r="E5" s="9"/>
      <c r="F5" s="10"/>
    </row>
    <row r="6" spans="1:6" x14ac:dyDescent="0.25">
      <c r="A6" s="31" t="s">
        <v>5</v>
      </c>
      <c r="B6" s="32" t="s">
        <v>84</v>
      </c>
      <c r="C6" s="8"/>
      <c r="D6" s="6"/>
      <c r="E6" s="9"/>
      <c r="F6" s="10">
        <f t="shared" si="0"/>
        <v>0</v>
      </c>
    </row>
    <row r="7" spans="1:6" ht="13" thickBot="1" x14ac:dyDescent="0.3">
      <c r="A7" s="7"/>
      <c r="B7" s="19"/>
      <c r="C7" s="8"/>
      <c r="D7" s="6"/>
      <c r="E7" s="9"/>
      <c r="F7" s="10"/>
    </row>
    <row r="8" spans="1:6" ht="13" thickBot="1" x14ac:dyDescent="0.3">
      <c r="A8" s="33"/>
      <c r="B8" s="34" t="str">
        <f>"Total "&amp;B6</f>
        <v>Total PROGRAMME DES TRAVAUX</v>
      </c>
      <c r="C8" s="42"/>
      <c r="D8" s="43"/>
      <c r="E8" s="41"/>
      <c r="F8" s="44">
        <f>SUM(F3:F7)</f>
        <v>0</v>
      </c>
    </row>
    <row r="9" spans="1:6" x14ac:dyDescent="0.25">
      <c r="A9" s="7"/>
      <c r="B9" s="19"/>
      <c r="C9" s="8"/>
      <c r="D9" s="6"/>
      <c r="E9" s="9"/>
      <c r="F9" s="10"/>
    </row>
    <row r="10" spans="1:6" x14ac:dyDescent="0.25">
      <c r="A10" s="31" t="s">
        <v>6</v>
      </c>
      <c r="B10" s="32" t="s">
        <v>85</v>
      </c>
      <c r="C10" s="8"/>
      <c r="D10" s="6"/>
      <c r="E10" s="9"/>
      <c r="F10" s="10">
        <f t="shared" si="0"/>
        <v>0</v>
      </c>
    </row>
    <row r="11" spans="1:6" ht="13" thickBot="1" x14ac:dyDescent="0.3">
      <c r="A11" s="7"/>
      <c r="B11" s="19"/>
      <c r="C11" s="8"/>
      <c r="D11" s="6"/>
      <c r="E11" s="9"/>
      <c r="F11" s="10"/>
    </row>
    <row r="12" spans="1:6" ht="13" thickBot="1" x14ac:dyDescent="0.3">
      <c r="A12" s="33"/>
      <c r="B12" s="34" t="str">
        <f>"Total "&amp;B10</f>
        <v>Total COMPOSITION DU PROGRAMME</v>
      </c>
      <c r="C12" s="42"/>
      <c r="D12" s="43"/>
      <c r="E12" s="41"/>
      <c r="F12" s="44">
        <f>SUM(F9:F11)</f>
        <v>0</v>
      </c>
    </row>
    <row r="13" spans="1:6" x14ac:dyDescent="0.25">
      <c r="A13" s="7"/>
      <c r="B13" s="19"/>
      <c r="C13" s="8"/>
      <c r="D13" s="6"/>
      <c r="E13" s="9"/>
      <c r="F13" s="10"/>
    </row>
    <row r="14" spans="1:6" x14ac:dyDescent="0.25">
      <c r="A14" s="31" t="s">
        <v>10</v>
      </c>
      <c r="B14" s="32" t="s">
        <v>86</v>
      </c>
      <c r="C14" s="8"/>
      <c r="D14" s="6"/>
      <c r="E14" s="9"/>
      <c r="F14" s="10">
        <f t="shared" si="0"/>
        <v>0</v>
      </c>
    </row>
    <row r="15" spans="1:6" ht="13" thickBot="1" x14ac:dyDescent="0.3">
      <c r="A15" s="7"/>
      <c r="B15" s="19"/>
      <c r="C15" s="8"/>
      <c r="D15" s="6"/>
      <c r="E15" s="9"/>
      <c r="F15" s="10"/>
    </row>
    <row r="16" spans="1:6" ht="13" thickBot="1" x14ac:dyDescent="0.3">
      <c r="A16" s="33"/>
      <c r="B16" s="34" t="str">
        <f>"Total "&amp;B14</f>
        <v>Total CHARPENTE ASSEMBLEE</v>
      </c>
      <c r="C16" s="42"/>
      <c r="D16" s="43"/>
      <c r="E16" s="41"/>
      <c r="F16" s="44">
        <f>SUM(F13:F15)</f>
        <v>0</v>
      </c>
    </row>
    <row r="17" spans="1:6" x14ac:dyDescent="0.25">
      <c r="A17" s="7"/>
      <c r="B17" s="19"/>
      <c r="C17" s="8"/>
      <c r="D17" s="6"/>
      <c r="E17" s="9"/>
      <c r="F17" s="10"/>
    </row>
    <row r="18" spans="1:6" x14ac:dyDescent="0.25">
      <c r="A18" s="31" t="s">
        <v>87</v>
      </c>
      <c r="B18" s="32" t="s">
        <v>88</v>
      </c>
      <c r="C18" s="8"/>
      <c r="D18" s="6"/>
      <c r="E18" s="9"/>
      <c r="F18" s="10">
        <f t="shared" si="0"/>
        <v>0</v>
      </c>
    </row>
    <row r="19" spans="1:6" x14ac:dyDescent="0.25">
      <c r="A19" s="31" t="s">
        <v>89</v>
      </c>
      <c r="B19" s="32" t="s">
        <v>111</v>
      </c>
      <c r="C19" s="8"/>
      <c r="D19" s="6"/>
      <c r="E19" s="9"/>
      <c r="F19" s="10">
        <f t="shared" si="0"/>
        <v>0</v>
      </c>
    </row>
    <row r="20" spans="1:6" x14ac:dyDescent="0.25">
      <c r="A20" s="7" t="s">
        <v>90</v>
      </c>
      <c r="B20" s="19" t="s">
        <v>112</v>
      </c>
      <c r="C20" s="8"/>
      <c r="D20" s="6"/>
      <c r="E20" s="9"/>
      <c r="F20" s="10">
        <f t="shared" si="0"/>
        <v>0</v>
      </c>
    </row>
    <row r="21" spans="1:6" x14ac:dyDescent="0.25">
      <c r="A21" s="7" t="s">
        <v>91</v>
      </c>
      <c r="B21" s="19" t="s">
        <v>92</v>
      </c>
      <c r="C21" s="8"/>
      <c r="D21" s="6"/>
      <c r="E21" s="9"/>
      <c r="F21" s="10">
        <f t="shared" si="0"/>
        <v>0</v>
      </c>
    </row>
    <row r="22" spans="1:6" x14ac:dyDescent="0.25">
      <c r="A22" s="7" t="s">
        <v>93</v>
      </c>
      <c r="B22" s="19" t="s">
        <v>94</v>
      </c>
      <c r="C22" s="8"/>
      <c r="D22" s="6"/>
      <c r="E22" s="9"/>
      <c r="F22" s="10">
        <f t="shared" si="0"/>
        <v>0</v>
      </c>
    </row>
    <row r="23" spans="1:6" x14ac:dyDescent="0.25">
      <c r="A23" s="7" t="s">
        <v>95</v>
      </c>
      <c r="B23" s="19" t="s">
        <v>113</v>
      </c>
      <c r="C23" s="8"/>
      <c r="D23" s="6"/>
      <c r="E23" s="9"/>
      <c r="F23" s="10">
        <f t="shared" si="0"/>
        <v>0</v>
      </c>
    </row>
    <row r="24" spans="1:6" x14ac:dyDescent="0.25">
      <c r="A24" s="7" t="s">
        <v>96</v>
      </c>
      <c r="B24" s="19" t="s">
        <v>97</v>
      </c>
      <c r="C24" s="8"/>
      <c r="D24" s="6"/>
      <c r="E24" s="9"/>
      <c r="F24" s="10">
        <f t="shared" si="0"/>
        <v>0</v>
      </c>
    </row>
    <row r="25" spans="1:6" ht="13" thickBot="1" x14ac:dyDescent="0.3">
      <c r="A25" s="7"/>
      <c r="B25" s="19"/>
      <c r="C25" s="8"/>
      <c r="D25" s="6"/>
      <c r="E25" s="9"/>
      <c r="F25" s="10"/>
    </row>
    <row r="26" spans="1:6" ht="13" thickBot="1" x14ac:dyDescent="0.3">
      <c r="A26" s="33"/>
      <c r="B26" s="34" t="str">
        <f>"Total "&amp;B18</f>
        <v>Total OUVRAGES EN TOITURE</v>
      </c>
      <c r="C26" s="42"/>
      <c r="D26" s="43"/>
      <c r="E26" s="41"/>
      <c r="F26" s="44">
        <f>SUM(F17:F25)</f>
        <v>0</v>
      </c>
    </row>
    <row r="27" spans="1:6" x14ac:dyDescent="0.25">
      <c r="A27" s="7"/>
      <c r="B27" s="19"/>
      <c r="C27" s="8"/>
      <c r="D27" s="6"/>
      <c r="E27" s="9"/>
      <c r="F27" s="10"/>
    </row>
    <row r="28" spans="1:6" x14ac:dyDescent="0.25">
      <c r="A28" s="31" t="s">
        <v>98</v>
      </c>
      <c r="B28" s="32" t="s">
        <v>99</v>
      </c>
      <c r="C28" s="8"/>
      <c r="D28" s="6"/>
      <c r="E28" s="9"/>
      <c r="F28" s="10">
        <f t="shared" si="0"/>
        <v>0</v>
      </c>
    </row>
    <row r="29" spans="1:6" x14ac:dyDescent="0.25">
      <c r="A29" s="7" t="s">
        <v>100</v>
      </c>
      <c r="B29" s="19" t="s">
        <v>114</v>
      </c>
      <c r="C29" s="8"/>
      <c r="D29" s="6"/>
      <c r="E29" s="9"/>
      <c r="F29" s="10">
        <f t="shared" si="0"/>
        <v>0</v>
      </c>
    </row>
    <row r="30" spans="1:6" ht="13" thickBot="1" x14ac:dyDescent="0.3">
      <c r="A30" s="7"/>
      <c r="B30" s="19"/>
      <c r="C30" s="8"/>
      <c r="D30" s="6"/>
      <c r="E30" s="9"/>
      <c r="F30" s="10"/>
    </row>
    <row r="31" spans="1:6" ht="13" thickBot="1" x14ac:dyDescent="0.3">
      <c r="A31" s="33"/>
      <c r="B31" s="34" t="str">
        <f>"Total "&amp;B28</f>
        <v>Total TRAVAUX SUR EXISTANT</v>
      </c>
      <c r="C31" s="42"/>
      <c r="D31" s="43"/>
      <c r="E31" s="41"/>
      <c r="F31" s="44">
        <f>SUM(F27:F30)</f>
        <v>0</v>
      </c>
    </row>
    <row r="32" spans="1:6" x14ac:dyDescent="0.25">
      <c r="A32" s="7"/>
      <c r="B32" s="19"/>
      <c r="C32" s="8"/>
      <c r="D32" s="6"/>
      <c r="E32" s="9"/>
      <c r="F32" s="10"/>
    </row>
    <row r="33" spans="1:6" x14ac:dyDescent="0.25">
      <c r="A33" s="31" t="s">
        <v>101</v>
      </c>
      <c r="B33" s="32" t="s">
        <v>102</v>
      </c>
      <c r="C33" s="8"/>
      <c r="D33" s="6"/>
      <c r="E33" s="9"/>
      <c r="F33" s="10">
        <f t="shared" si="0"/>
        <v>0</v>
      </c>
    </row>
    <row r="34" spans="1:6" x14ac:dyDescent="0.25">
      <c r="A34" s="7" t="s">
        <v>103</v>
      </c>
      <c r="B34" s="19" t="s">
        <v>115</v>
      </c>
      <c r="C34" s="8"/>
      <c r="D34" s="6"/>
      <c r="E34" s="9"/>
      <c r="F34" s="10">
        <f t="shared" si="0"/>
        <v>0</v>
      </c>
    </row>
    <row r="35" spans="1:6" ht="13" thickBot="1" x14ac:dyDescent="0.3">
      <c r="A35" s="7"/>
      <c r="B35" s="19"/>
      <c r="C35" s="8"/>
      <c r="D35" s="6"/>
      <c r="E35" s="9"/>
      <c r="F35" s="10"/>
    </row>
    <row r="36" spans="1:6" ht="13" thickBot="1" x14ac:dyDescent="0.3">
      <c r="A36" s="33"/>
      <c r="B36" s="34" t="str">
        <f>"Total "&amp;B33</f>
        <v>Total VERIFICATION</v>
      </c>
      <c r="C36" s="42"/>
      <c r="D36" s="43"/>
      <c r="E36" s="41"/>
      <c r="F36" s="44">
        <f>SUM(F32:F35)</f>
        <v>0</v>
      </c>
    </row>
    <row r="37" spans="1:6" x14ac:dyDescent="0.25">
      <c r="A37" s="7"/>
      <c r="B37" s="19"/>
      <c r="C37" s="8"/>
      <c r="D37" s="6"/>
      <c r="E37" s="9"/>
      <c r="F37" s="10"/>
    </row>
    <row r="38" spans="1:6" x14ac:dyDescent="0.25">
      <c r="A38" s="31" t="s">
        <v>104</v>
      </c>
      <c r="B38" s="32" t="s">
        <v>116</v>
      </c>
      <c r="C38" s="8"/>
      <c r="D38" s="6"/>
      <c r="E38" s="9"/>
      <c r="F38" s="10">
        <f t="shared" si="0"/>
        <v>0</v>
      </c>
    </row>
    <row r="39" spans="1:6" x14ac:dyDescent="0.25">
      <c r="A39" s="7" t="s">
        <v>105</v>
      </c>
      <c r="B39" s="19" t="s">
        <v>106</v>
      </c>
      <c r="C39" s="8"/>
      <c r="D39" s="6"/>
      <c r="E39" s="9"/>
      <c r="F39" s="10">
        <f t="shared" si="0"/>
        <v>0</v>
      </c>
    </row>
    <row r="40" spans="1:6" ht="13" thickBot="1" x14ac:dyDescent="0.3">
      <c r="A40" s="7"/>
      <c r="B40" s="19"/>
      <c r="C40" s="8"/>
      <c r="D40" s="6"/>
      <c r="E40" s="9"/>
      <c r="F40" s="10"/>
    </row>
    <row r="41" spans="1:6" ht="13" thickBot="1" x14ac:dyDescent="0.3">
      <c r="A41" s="33"/>
      <c r="B41" s="34" t="str">
        <f>"Total "&amp;B38</f>
        <v>Total OSSATURE BOIS</v>
      </c>
      <c r="C41" s="42"/>
      <c r="D41" s="43"/>
      <c r="E41" s="41"/>
      <c r="F41" s="44">
        <f>SUM(F37:F40)</f>
        <v>0</v>
      </c>
    </row>
    <row r="42" spans="1:6" x14ac:dyDescent="0.25">
      <c r="A42" s="7"/>
      <c r="B42" s="19"/>
      <c r="C42" s="8"/>
      <c r="D42" s="6"/>
      <c r="E42" s="9"/>
      <c r="F42" s="10"/>
    </row>
    <row r="43" spans="1:6" x14ac:dyDescent="0.25">
      <c r="A43" s="31" t="s">
        <v>107</v>
      </c>
      <c r="B43" s="32" t="s">
        <v>108</v>
      </c>
      <c r="C43" s="8"/>
      <c r="D43" s="6"/>
      <c r="E43" s="9"/>
      <c r="F43" s="10">
        <f t="shared" si="0"/>
        <v>0</v>
      </c>
    </row>
    <row r="44" spans="1:6" x14ac:dyDescent="0.25">
      <c r="A44" s="7" t="s">
        <v>109</v>
      </c>
      <c r="B44" s="19" t="s">
        <v>117</v>
      </c>
      <c r="C44" s="8"/>
      <c r="D44" s="6"/>
      <c r="E44" s="9"/>
      <c r="F44" s="10">
        <f t="shared" si="0"/>
        <v>0</v>
      </c>
    </row>
    <row r="45" spans="1:6" x14ac:dyDescent="0.25">
      <c r="A45" s="7" t="s">
        <v>110</v>
      </c>
      <c r="B45" s="19" t="s">
        <v>118</v>
      </c>
      <c r="C45" s="8"/>
      <c r="D45" s="6"/>
      <c r="E45" s="9"/>
      <c r="F45" s="10">
        <f t="shared" si="0"/>
        <v>0</v>
      </c>
    </row>
    <row r="46" spans="1:6" ht="13" thickBot="1" x14ac:dyDescent="0.3">
      <c r="A46" s="7"/>
      <c r="B46" s="19"/>
      <c r="C46" s="8"/>
      <c r="D46" s="6"/>
      <c r="E46" s="9"/>
      <c r="F46" s="10">
        <f t="shared" si="0"/>
        <v>0</v>
      </c>
    </row>
    <row r="47" spans="1:6" ht="13" thickBot="1" x14ac:dyDescent="0.3">
      <c r="A47" s="33"/>
      <c r="B47" s="34" t="str">
        <f>"Total "&amp;B43</f>
        <v>Total BARDAGE BOIS</v>
      </c>
      <c r="C47" s="42"/>
      <c r="D47" s="43"/>
      <c r="E47" s="41"/>
      <c r="F47" s="44">
        <f>SUM(F42:F46)</f>
        <v>0</v>
      </c>
    </row>
    <row r="48" spans="1:6" x14ac:dyDescent="0.25">
      <c r="A48" s="11"/>
      <c r="B48" s="12"/>
      <c r="C48" s="13"/>
      <c r="D48" s="14"/>
      <c r="E48" s="14"/>
      <c r="F48" s="15"/>
    </row>
    <row r="49" spans="1:6" ht="13" thickBot="1" x14ac:dyDescent="0.3"/>
    <row r="50" spans="1:6" ht="13" thickBot="1" x14ac:dyDescent="0.3">
      <c r="B50" s="45" t="str">
        <f>"Montant HT du "&amp;A1</f>
        <v>Montant HT du LOT 02 - Charpente bois</v>
      </c>
      <c r="F50" s="40">
        <f>F47+F41+F36+F31+F26+F16+F12+F8</f>
        <v>0</v>
      </c>
    </row>
    <row r="51" spans="1:6" x14ac:dyDescent="0.25">
      <c r="B51" s="18" t="s">
        <v>14</v>
      </c>
      <c r="F51" s="39">
        <f>F50*0.2</f>
        <v>0</v>
      </c>
    </row>
    <row r="52" spans="1:6" x14ac:dyDescent="0.25">
      <c r="B52" s="17" t="s">
        <v>4</v>
      </c>
      <c r="F52" s="38">
        <f>F50+F51</f>
        <v>0</v>
      </c>
    </row>
    <row r="54" spans="1:6" x14ac:dyDescent="0.25">
      <c r="F54" s="20" t="s">
        <v>15</v>
      </c>
    </row>
    <row r="57" spans="1:6" x14ac:dyDescent="0.25">
      <c r="A57" s="21"/>
      <c r="B57" s="22" t="s">
        <v>13</v>
      </c>
      <c r="C57" s="23"/>
      <c r="D57" s="23"/>
      <c r="E57" s="23"/>
      <c r="F57" s="24"/>
    </row>
    <row r="58" spans="1:6" x14ac:dyDescent="0.25">
      <c r="A58" s="25"/>
      <c r="B58" s="3"/>
      <c r="C58" s="4"/>
      <c r="D58" s="4"/>
      <c r="E58" s="4"/>
      <c r="F58" s="26"/>
    </row>
    <row r="59" spans="1:6" x14ac:dyDescent="0.25">
      <c r="A59" s="25"/>
      <c r="B59" s="3"/>
      <c r="C59" s="4"/>
      <c r="D59" s="4"/>
      <c r="E59" s="4"/>
      <c r="F59" s="26"/>
    </row>
    <row r="60" spans="1:6" x14ac:dyDescent="0.25">
      <c r="A60" s="25"/>
      <c r="B60" s="3"/>
      <c r="C60" s="4"/>
      <c r="D60" s="4"/>
      <c r="E60" s="4"/>
      <c r="F60" s="26"/>
    </row>
    <row r="61" spans="1:6" x14ac:dyDescent="0.25">
      <c r="A61" s="25"/>
      <c r="B61" s="3"/>
      <c r="C61" s="4"/>
      <c r="D61" s="4"/>
      <c r="E61" s="4"/>
      <c r="F61" s="26"/>
    </row>
    <row r="62" spans="1:6" x14ac:dyDescent="0.25">
      <c r="A62" s="25"/>
      <c r="B62" s="3"/>
      <c r="C62" s="4"/>
      <c r="D62" s="4"/>
      <c r="E62" s="4"/>
      <c r="F62" s="26"/>
    </row>
    <row r="63" spans="1:6" x14ac:dyDescent="0.25">
      <c r="A63" s="25"/>
      <c r="B63" s="3"/>
      <c r="C63" s="4"/>
      <c r="D63" s="4"/>
      <c r="E63" s="4"/>
      <c r="F63" s="26"/>
    </row>
    <row r="64" spans="1:6" x14ac:dyDescent="0.25">
      <c r="A64" s="25"/>
      <c r="B64" s="3"/>
      <c r="C64" s="4"/>
      <c r="D64" s="4"/>
      <c r="E64" s="4"/>
      <c r="F64" s="26"/>
    </row>
    <row r="65" spans="1:6" x14ac:dyDescent="0.25">
      <c r="A65" s="25"/>
      <c r="B65" s="3"/>
      <c r="C65" s="4"/>
      <c r="D65" s="4"/>
      <c r="E65" s="4"/>
      <c r="F65" s="26"/>
    </row>
    <row r="66" spans="1:6" x14ac:dyDescent="0.25">
      <c r="A66" s="25"/>
      <c r="B66" s="3"/>
      <c r="C66" s="4"/>
      <c r="D66" s="4"/>
      <c r="E66" s="4"/>
      <c r="F66" s="26"/>
    </row>
    <row r="67" spans="1:6" x14ac:dyDescent="0.25">
      <c r="A67" s="27"/>
      <c r="B67" s="28"/>
      <c r="C67" s="29"/>
      <c r="D67" s="29"/>
      <c r="E67" s="29"/>
      <c r="F67" s="30"/>
    </row>
  </sheetData>
  <mergeCells count="2">
    <mergeCell ref="A1:F1"/>
    <mergeCell ref="A2:B2"/>
  </mergeCells>
  <pageMargins left="0.23622047244094491" right="0.23622047244094491" top="0.85" bottom="1.1811023622047245" header="0.31496062992125984" footer="0"/>
  <pageSetup paperSize="9" scale="90" fitToHeight="10000" orientation="portrait" verticalDpi="360" r:id="rId1"/>
  <headerFooter>
    <oddHeader>&amp;LTRAVAUX DE TRANSFORMATION D’UNE
SALLE DE CLASSE EN BIBLIOTHÈQUE MUNICIPALE
Mairie de Couffé (44)&amp;CDPGF&amp;RPRO - 08 mars 2016</oddHeader>
    <oddFooter>&amp;L&amp;G&amp;RPage &amp;"Century Gothic,Gras"&amp;P&amp;"Century Gothic,Normal"/&amp;N</oddFooter>
  </headerFooter>
  <rowBreaks count="1" manualBreakCount="1">
    <brk id="48" max="5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view="pageBreakPreview" zoomScaleNormal="100" zoomScaleSheetLayoutView="100" workbookViewId="0">
      <selection activeCell="A90" sqref="A90:XFD131"/>
    </sheetView>
  </sheetViews>
  <sheetFormatPr baseColWidth="10" defaultColWidth="11.453125" defaultRowHeight="12.5" x14ac:dyDescent="0.25"/>
  <cols>
    <col min="1" max="1" width="9.7265625" style="16" customWidth="1"/>
    <col min="2" max="2" width="64.54296875" style="16" customWidth="1"/>
    <col min="3" max="3" width="4.7265625" style="1" customWidth="1"/>
    <col min="4" max="5" width="10.7265625" style="1" customWidth="1"/>
    <col min="6" max="6" width="12.26953125" style="1" customWidth="1"/>
    <col min="7" max="16384" width="11.453125" style="1"/>
  </cols>
  <sheetData>
    <row r="1" spans="1:6" ht="55.9" customHeight="1" x14ac:dyDescent="0.25">
      <c r="A1" s="46" t="s">
        <v>18</v>
      </c>
      <c r="B1" s="47"/>
      <c r="C1" s="47"/>
      <c r="D1" s="47"/>
      <c r="E1" s="47"/>
      <c r="F1" s="48"/>
    </row>
    <row r="2" spans="1:6" s="2" customFormat="1" ht="25" x14ac:dyDescent="0.25">
      <c r="A2" s="49" t="s">
        <v>12</v>
      </c>
      <c r="B2" s="50"/>
      <c r="C2" s="36" t="s">
        <v>0</v>
      </c>
      <c r="D2" s="36" t="s">
        <v>1</v>
      </c>
      <c r="E2" s="36" t="s">
        <v>2</v>
      </c>
      <c r="F2" s="37" t="s">
        <v>3</v>
      </c>
    </row>
    <row r="3" spans="1:6" x14ac:dyDescent="0.25">
      <c r="A3" s="35"/>
      <c r="B3" s="3"/>
      <c r="C3" s="5"/>
      <c r="D3" s="6"/>
      <c r="E3" s="6"/>
      <c r="F3" s="10">
        <f t="shared" ref="F3:F60" si="0">ROUND(D3*E3,2)</f>
        <v>0</v>
      </c>
    </row>
    <row r="4" spans="1:6" x14ac:dyDescent="0.25">
      <c r="A4" s="31" t="s">
        <v>25</v>
      </c>
      <c r="B4" s="32" t="s">
        <v>26</v>
      </c>
      <c r="C4" s="8"/>
      <c r="D4" s="6"/>
      <c r="E4" s="9"/>
      <c r="F4" s="10">
        <f t="shared" si="0"/>
        <v>0</v>
      </c>
    </row>
    <row r="5" spans="1:6" x14ac:dyDescent="0.25">
      <c r="A5" s="7"/>
      <c r="B5" s="19"/>
      <c r="C5" s="8"/>
      <c r="D5" s="6"/>
      <c r="E5" s="9"/>
      <c r="F5" s="10">
        <f t="shared" si="0"/>
        <v>0</v>
      </c>
    </row>
    <row r="6" spans="1:6" x14ac:dyDescent="0.25">
      <c r="A6" s="31" t="s">
        <v>5</v>
      </c>
      <c r="B6" s="32" t="s">
        <v>119</v>
      </c>
      <c r="C6" s="8"/>
      <c r="D6" s="6"/>
      <c r="E6" s="9"/>
      <c r="F6" s="10">
        <f t="shared" si="0"/>
        <v>0</v>
      </c>
    </row>
    <row r="7" spans="1:6" x14ac:dyDescent="0.25">
      <c r="A7" s="7" t="s">
        <v>120</v>
      </c>
      <c r="B7" s="19" t="s">
        <v>121</v>
      </c>
      <c r="C7" s="8"/>
      <c r="D7" s="6"/>
      <c r="E7" s="9"/>
      <c r="F7" s="10">
        <f t="shared" si="0"/>
        <v>0</v>
      </c>
    </row>
    <row r="8" spans="1:6" x14ac:dyDescent="0.25">
      <c r="A8" s="7" t="s">
        <v>122</v>
      </c>
      <c r="B8" s="19" t="s">
        <v>123</v>
      </c>
      <c r="C8" s="8"/>
      <c r="D8" s="6"/>
      <c r="E8" s="9"/>
      <c r="F8" s="10">
        <f t="shared" si="0"/>
        <v>0</v>
      </c>
    </row>
    <row r="9" spans="1:6" ht="13" thickBot="1" x14ac:dyDescent="0.3">
      <c r="A9" s="7"/>
      <c r="B9" s="19"/>
      <c r="C9" s="8"/>
      <c r="D9" s="6"/>
      <c r="E9" s="9"/>
      <c r="F9" s="10">
        <f t="shared" si="0"/>
        <v>0</v>
      </c>
    </row>
    <row r="10" spans="1:6" ht="13" thickBot="1" x14ac:dyDescent="0.3">
      <c r="A10" s="33"/>
      <c r="B10" s="34" t="str">
        <f>"Total "&amp;B6</f>
        <v>Total COUVERTURE ZINC</v>
      </c>
      <c r="C10" s="42"/>
      <c r="D10" s="43"/>
      <c r="E10" s="41"/>
      <c r="F10" s="44">
        <f>SUM(F3:F9)</f>
        <v>0</v>
      </c>
    </row>
    <row r="11" spans="1:6" x14ac:dyDescent="0.25">
      <c r="A11" s="7"/>
      <c r="B11" s="19"/>
      <c r="C11" s="8"/>
      <c r="D11" s="6"/>
      <c r="E11" s="9"/>
      <c r="F11" s="10">
        <f t="shared" si="0"/>
        <v>0</v>
      </c>
    </row>
    <row r="12" spans="1:6" x14ac:dyDescent="0.25">
      <c r="A12" s="31" t="s">
        <v>6</v>
      </c>
      <c r="B12" s="32" t="s">
        <v>124</v>
      </c>
      <c r="C12" s="8"/>
      <c r="D12" s="6"/>
      <c r="E12" s="9"/>
      <c r="F12" s="10">
        <f t="shared" si="0"/>
        <v>0</v>
      </c>
    </row>
    <row r="13" spans="1:6" x14ac:dyDescent="0.25">
      <c r="A13" s="7" t="s">
        <v>7</v>
      </c>
      <c r="B13" s="19" t="s">
        <v>125</v>
      </c>
      <c r="C13" s="8"/>
      <c r="D13" s="6"/>
      <c r="E13" s="9"/>
      <c r="F13" s="10">
        <f t="shared" si="0"/>
        <v>0</v>
      </c>
    </row>
    <row r="14" spans="1:6" x14ac:dyDescent="0.25">
      <c r="A14" s="7" t="s">
        <v>8</v>
      </c>
      <c r="B14" s="19" t="s">
        <v>126</v>
      </c>
      <c r="C14" s="8"/>
      <c r="D14" s="6"/>
      <c r="E14" s="9"/>
      <c r="F14" s="10">
        <f t="shared" si="0"/>
        <v>0</v>
      </c>
    </row>
    <row r="15" spans="1:6" x14ac:dyDescent="0.25">
      <c r="A15" s="7" t="s">
        <v>9</v>
      </c>
      <c r="B15" s="19" t="s">
        <v>121</v>
      </c>
      <c r="C15" s="8"/>
      <c r="D15" s="6"/>
      <c r="E15" s="9"/>
      <c r="F15" s="10">
        <f t="shared" si="0"/>
        <v>0</v>
      </c>
    </row>
    <row r="16" spans="1:6" x14ac:dyDescent="0.25">
      <c r="A16" s="7" t="s">
        <v>28</v>
      </c>
      <c r="B16" s="19" t="s">
        <v>127</v>
      </c>
      <c r="C16" s="8"/>
      <c r="D16" s="6"/>
      <c r="E16" s="9"/>
      <c r="F16" s="10">
        <f t="shared" si="0"/>
        <v>0</v>
      </c>
    </row>
    <row r="17" spans="1:6" ht="13" thickBot="1" x14ac:dyDescent="0.3">
      <c r="A17" s="7"/>
      <c r="B17" s="19"/>
      <c r="C17" s="8"/>
      <c r="D17" s="6"/>
      <c r="E17" s="9"/>
      <c r="F17" s="10">
        <f t="shared" si="0"/>
        <v>0</v>
      </c>
    </row>
    <row r="18" spans="1:6" ht="13" thickBot="1" x14ac:dyDescent="0.3">
      <c r="A18" s="33"/>
      <c r="B18" s="34" t="str">
        <f>"Total "&amp;B12</f>
        <v>Total BARDAGE ZINC</v>
      </c>
      <c r="C18" s="42"/>
      <c r="D18" s="43"/>
      <c r="E18" s="41"/>
      <c r="F18" s="44">
        <f>SUM(F11:F17)</f>
        <v>0</v>
      </c>
    </row>
    <row r="19" spans="1:6" x14ac:dyDescent="0.25">
      <c r="A19" s="7"/>
      <c r="B19" s="19"/>
      <c r="C19" s="8"/>
      <c r="D19" s="6"/>
      <c r="E19" s="9"/>
      <c r="F19" s="10">
        <f t="shared" si="0"/>
        <v>0</v>
      </c>
    </row>
    <row r="20" spans="1:6" x14ac:dyDescent="0.25">
      <c r="A20" s="31" t="s">
        <v>10</v>
      </c>
      <c r="B20" s="32" t="s">
        <v>128</v>
      </c>
      <c r="C20" s="8"/>
      <c r="D20" s="6"/>
      <c r="E20" s="9"/>
      <c r="F20" s="10">
        <f t="shared" si="0"/>
        <v>0</v>
      </c>
    </row>
    <row r="21" spans="1:6" x14ac:dyDescent="0.25">
      <c r="A21" s="7" t="s">
        <v>11</v>
      </c>
      <c r="B21" s="19" t="s">
        <v>129</v>
      </c>
      <c r="C21" s="8"/>
      <c r="D21" s="6"/>
      <c r="E21" s="9"/>
      <c r="F21" s="10">
        <f t="shared" si="0"/>
        <v>0</v>
      </c>
    </row>
    <row r="22" spans="1:6" x14ac:dyDescent="0.25">
      <c r="A22" s="7" t="s">
        <v>32</v>
      </c>
      <c r="B22" s="19" t="s">
        <v>130</v>
      </c>
      <c r="C22" s="8"/>
      <c r="D22" s="6"/>
      <c r="E22" s="9"/>
      <c r="F22" s="10">
        <f t="shared" si="0"/>
        <v>0</v>
      </c>
    </row>
    <row r="23" spans="1:6" x14ac:dyDescent="0.25">
      <c r="A23" s="7" t="s">
        <v>33</v>
      </c>
      <c r="B23" s="19" t="s">
        <v>131</v>
      </c>
      <c r="C23" s="8"/>
      <c r="D23" s="6"/>
      <c r="E23" s="9"/>
      <c r="F23" s="10">
        <f t="shared" si="0"/>
        <v>0</v>
      </c>
    </row>
    <row r="24" spans="1:6" ht="13" thickBot="1" x14ac:dyDescent="0.3">
      <c r="A24" s="7"/>
      <c r="B24" s="19"/>
      <c r="C24" s="8"/>
      <c r="D24" s="6"/>
      <c r="E24" s="9"/>
      <c r="F24" s="10">
        <f t="shared" si="0"/>
        <v>0</v>
      </c>
    </row>
    <row r="25" spans="1:6" ht="13" thickBot="1" x14ac:dyDescent="0.3">
      <c r="A25" s="33"/>
      <c r="B25" s="34" t="str">
        <f>"Total "&amp;B20</f>
        <v>Total VENTILATION</v>
      </c>
      <c r="C25" s="42"/>
      <c r="D25" s="43"/>
      <c r="E25" s="41"/>
      <c r="F25" s="44">
        <f>SUM(F19:F24)</f>
        <v>0</v>
      </c>
    </row>
    <row r="26" spans="1:6" x14ac:dyDescent="0.25">
      <c r="A26" s="7"/>
      <c r="B26" s="19"/>
      <c r="C26" s="8"/>
      <c r="D26" s="6"/>
      <c r="E26" s="9"/>
      <c r="F26" s="10">
        <f t="shared" si="0"/>
        <v>0</v>
      </c>
    </row>
    <row r="27" spans="1:6" x14ac:dyDescent="0.25">
      <c r="A27" s="31" t="s">
        <v>87</v>
      </c>
      <c r="B27" s="32" t="s">
        <v>132</v>
      </c>
      <c r="C27" s="8"/>
      <c r="D27" s="6"/>
      <c r="E27" s="9"/>
      <c r="F27" s="10">
        <f t="shared" si="0"/>
        <v>0</v>
      </c>
    </row>
    <row r="28" spans="1:6" x14ac:dyDescent="0.25">
      <c r="A28" s="7" t="s">
        <v>89</v>
      </c>
      <c r="B28" s="19" t="s">
        <v>133</v>
      </c>
      <c r="C28" s="8"/>
      <c r="D28" s="6"/>
      <c r="E28" s="9"/>
      <c r="F28" s="10">
        <f t="shared" si="0"/>
        <v>0</v>
      </c>
    </row>
    <row r="29" spans="1:6" ht="13" thickBot="1" x14ac:dyDescent="0.3">
      <c r="A29" s="7"/>
      <c r="B29" s="19"/>
      <c r="C29" s="8"/>
      <c r="D29" s="6"/>
      <c r="E29" s="9"/>
      <c r="F29" s="10">
        <f t="shared" si="0"/>
        <v>0</v>
      </c>
    </row>
    <row r="30" spans="1:6" ht="13" thickBot="1" x14ac:dyDescent="0.3">
      <c r="A30" s="33"/>
      <c r="B30" s="34" t="str">
        <f>"Total "&amp;B27</f>
        <v>Total FAITAGE</v>
      </c>
      <c r="C30" s="42"/>
      <c r="D30" s="43"/>
      <c r="E30" s="41"/>
      <c r="F30" s="44">
        <f>SUM(F26:F29)</f>
        <v>0</v>
      </c>
    </row>
    <row r="31" spans="1:6" x14ac:dyDescent="0.25">
      <c r="A31" s="7"/>
      <c r="B31" s="19"/>
      <c r="C31" s="8"/>
      <c r="D31" s="6"/>
      <c r="E31" s="9"/>
      <c r="F31" s="10">
        <f t="shared" si="0"/>
        <v>0</v>
      </c>
    </row>
    <row r="32" spans="1:6" x14ac:dyDescent="0.25">
      <c r="A32" s="31" t="s">
        <v>98</v>
      </c>
      <c r="B32" s="32" t="s">
        <v>134</v>
      </c>
      <c r="C32" s="8"/>
      <c r="D32" s="6"/>
      <c r="E32" s="9"/>
      <c r="F32" s="10">
        <f t="shared" si="0"/>
        <v>0</v>
      </c>
    </row>
    <row r="33" spans="1:6" x14ac:dyDescent="0.25">
      <c r="A33" s="7" t="s">
        <v>100</v>
      </c>
      <c r="B33" s="19" t="s">
        <v>135</v>
      </c>
      <c r="C33" s="8"/>
      <c r="D33" s="6"/>
      <c r="E33" s="9"/>
      <c r="F33" s="10">
        <f t="shared" si="0"/>
        <v>0</v>
      </c>
    </row>
    <row r="34" spans="1:6" x14ac:dyDescent="0.25">
      <c r="A34" s="7" t="s">
        <v>136</v>
      </c>
      <c r="B34" s="19" t="s">
        <v>151</v>
      </c>
      <c r="C34" s="8"/>
      <c r="D34" s="6"/>
      <c r="E34" s="9"/>
      <c r="F34" s="10"/>
    </row>
    <row r="35" spans="1:6" x14ac:dyDescent="0.25">
      <c r="A35" s="7" t="s">
        <v>150</v>
      </c>
      <c r="B35" s="19" t="s">
        <v>137</v>
      </c>
      <c r="C35" s="8"/>
      <c r="D35" s="6"/>
      <c r="E35" s="9"/>
      <c r="F35" s="10">
        <f t="shared" si="0"/>
        <v>0</v>
      </c>
    </row>
    <row r="36" spans="1:6" ht="13" thickBot="1" x14ac:dyDescent="0.3">
      <c r="A36" s="7"/>
      <c r="B36" s="19"/>
      <c r="C36" s="8"/>
      <c r="D36" s="6"/>
      <c r="E36" s="9"/>
      <c r="F36" s="10">
        <f t="shared" si="0"/>
        <v>0</v>
      </c>
    </row>
    <row r="37" spans="1:6" ht="13" thickBot="1" x14ac:dyDescent="0.3">
      <c r="A37" s="33"/>
      <c r="B37" s="34" t="str">
        <f>"Total "&amp;B32</f>
        <v>Total DALLES</v>
      </c>
      <c r="C37" s="42"/>
      <c r="D37" s="43"/>
      <c r="E37" s="41"/>
      <c r="F37" s="44">
        <f>SUM(F35:F36)</f>
        <v>0</v>
      </c>
    </row>
    <row r="38" spans="1:6" x14ac:dyDescent="0.25">
      <c r="A38" s="7"/>
      <c r="B38" s="19"/>
      <c r="C38" s="8"/>
      <c r="D38" s="6"/>
      <c r="E38" s="9"/>
      <c r="F38" s="10">
        <f t="shared" si="0"/>
        <v>0</v>
      </c>
    </row>
    <row r="39" spans="1:6" x14ac:dyDescent="0.25">
      <c r="A39" s="31" t="s">
        <v>101</v>
      </c>
      <c r="B39" s="32" t="s">
        <v>138</v>
      </c>
      <c r="C39" s="8"/>
      <c r="D39" s="6"/>
      <c r="E39" s="9"/>
      <c r="F39" s="10">
        <f t="shared" si="0"/>
        <v>0</v>
      </c>
    </row>
    <row r="40" spans="1:6" x14ac:dyDescent="0.25">
      <c r="A40" s="7" t="s">
        <v>103</v>
      </c>
      <c r="B40" s="19" t="s">
        <v>139</v>
      </c>
      <c r="C40" s="8"/>
      <c r="D40" s="6"/>
      <c r="E40" s="9"/>
      <c r="F40" s="10">
        <f t="shared" si="0"/>
        <v>0</v>
      </c>
    </row>
    <row r="41" spans="1:6" ht="13" thickBot="1" x14ac:dyDescent="0.3">
      <c r="A41" s="7"/>
      <c r="B41" s="19"/>
      <c r="C41" s="8"/>
      <c r="D41" s="6"/>
      <c r="E41" s="9"/>
      <c r="F41" s="10">
        <f t="shared" si="0"/>
        <v>0</v>
      </c>
    </row>
    <row r="42" spans="1:6" ht="13" thickBot="1" x14ac:dyDescent="0.3">
      <c r="A42" s="33"/>
      <c r="B42" s="34" t="str">
        <f>"Total "&amp;B39</f>
        <v>Total RIVES LATERALES CONTRE MACONNERIE</v>
      </c>
      <c r="C42" s="42"/>
      <c r="D42" s="43"/>
      <c r="E42" s="41"/>
      <c r="F42" s="44">
        <f>SUM(F38:F41)</f>
        <v>0</v>
      </c>
    </row>
    <row r="43" spans="1:6" x14ac:dyDescent="0.25">
      <c r="A43" s="7"/>
      <c r="B43" s="19"/>
      <c r="C43" s="8"/>
      <c r="D43" s="6"/>
      <c r="E43" s="9"/>
      <c r="F43" s="10">
        <f t="shared" si="0"/>
        <v>0</v>
      </c>
    </row>
    <row r="44" spans="1:6" x14ac:dyDescent="0.25">
      <c r="A44" s="31" t="s">
        <v>104</v>
      </c>
      <c r="B44" s="32" t="s">
        <v>140</v>
      </c>
      <c r="C44" s="8"/>
      <c r="D44" s="6"/>
      <c r="E44" s="9"/>
      <c r="F44" s="10">
        <f t="shared" si="0"/>
        <v>0</v>
      </c>
    </row>
    <row r="45" spans="1:6" x14ac:dyDescent="0.25">
      <c r="A45" s="7" t="s">
        <v>141</v>
      </c>
      <c r="B45" s="19" t="s">
        <v>142</v>
      </c>
      <c r="C45" s="8"/>
      <c r="D45" s="6"/>
      <c r="E45" s="9"/>
      <c r="F45" s="10">
        <f t="shared" si="0"/>
        <v>0</v>
      </c>
    </row>
    <row r="46" spans="1:6" ht="13" thickBot="1" x14ac:dyDescent="0.3">
      <c r="A46" s="7"/>
      <c r="B46" s="19"/>
      <c r="C46" s="8"/>
      <c r="D46" s="6"/>
      <c r="E46" s="9"/>
      <c r="F46" s="10">
        <f t="shared" si="0"/>
        <v>0</v>
      </c>
    </row>
    <row r="47" spans="1:6" ht="13" thickBot="1" x14ac:dyDescent="0.3">
      <c r="A47" s="33"/>
      <c r="B47" s="34" t="str">
        <f>"Total "&amp;B44</f>
        <v>Total OUVRAGES EN ZINC</v>
      </c>
      <c r="C47" s="42"/>
      <c r="D47" s="43"/>
      <c r="E47" s="41"/>
      <c r="F47" s="44">
        <f>SUM(F43:F46)</f>
        <v>0</v>
      </c>
    </row>
    <row r="48" spans="1:6" x14ac:dyDescent="0.25">
      <c r="A48" s="7"/>
      <c r="B48" s="19"/>
      <c r="C48" s="8"/>
      <c r="D48" s="6"/>
      <c r="E48" s="9"/>
      <c r="F48" s="10">
        <f t="shared" si="0"/>
        <v>0</v>
      </c>
    </row>
    <row r="49" spans="1:6" x14ac:dyDescent="0.25">
      <c r="A49" s="31" t="s">
        <v>107</v>
      </c>
      <c r="B49" s="32" t="s">
        <v>143</v>
      </c>
      <c r="C49" s="8"/>
      <c r="D49" s="6"/>
      <c r="E49" s="9"/>
      <c r="F49" s="10">
        <f t="shared" si="0"/>
        <v>0</v>
      </c>
    </row>
    <row r="50" spans="1:6" x14ac:dyDescent="0.25">
      <c r="A50" s="7" t="s">
        <v>109</v>
      </c>
      <c r="B50" s="19" t="s">
        <v>144</v>
      </c>
      <c r="C50" s="8"/>
      <c r="D50" s="6"/>
      <c r="E50" s="9"/>
      <c r="F50" s="10">
        <f t="shared" si="0"/>
        <v>0</v>
      </c>
    </row>
    <row r="51" spans="1:6" x14ac:dyDescent="0.25">
      <c r="A51" s="7" t="s">
        <v>110</v>
      </c>
      <c r="B51" s="19" t="s">
        <v>145</v>
      </c>
      <c r="C51" s="8"/>
      <c r="D51" s="6"/>
      <c r="E51" s="9"/>
      <c r="F51" s="10">
        <f t="shared" si="0"/>
        <v>0</v>
      </c>
    </row>
    <row r="52" spans="1:6" ht="13" thickBot="1" x14ac:dyDescent="0.3">
      <c r="A52" s="7"/>
      <c r="B52" s="19"/>
      <c r="C52" s="8"/>
      <c r="D52" s="6"/>
      <c r="E52" s="9"/>
      <c r="F52" s="10">
        <f t="shared" si="0"/>
        <v>0</v>
      </c>
    </row>
    <row r="53" spans="1:6" ht="13" thickBot="1" x14ac:dyDescent="0.3">
      <c r="A53" s="33"/>
      <c r="B53" s="34" t="str">
        <f>"Total "&amp;B49</f>
        <v>Total DESCENTES</v>
      </c>
      <c r="C53" s="42"/>
      <c r="D53" s="43"/>
      <c r="E53" s="41"/>
      <c r="F53" s="44">
        <f>SUM(F48:F52)</f>
        <v>0</v>
      </c>
    </row>
    <row r="54" spans="1:6" x14ac:dyDescent="0.25">
      <c r="A54" s="7"/>
      <c r="B54" s="19"/>
      <c r="C54" s="8"/>
      <c r="D54" s="6"/>
      <c r="E54" s="9"/>
      <c r="F54" s="10">
        <f t="shared" si="0"/>
        <v>0</v>
      </c>
    </row>
    <row r="55" spans="1:6" x14ac:dyDescent="0.25">
      <c r="A55" s="7" t="s">
        <v>146</v>
      </c>
      <c r="B55" s="19" t="s">
        <v>147</v>
      </c>
      <c r="C55" s="8"/>
      <c r="D55" s="6"/>
      <c r="E55" s="9"/>
      <c r="F55" s="10">
        <f t="shared" si="0"/>
        <v>0</v>
      </c>
    </row>
    <row r="56" spans="1:6" ht="13" thickBot="1" x14ac:dyDescent="0.3">
      <c r="A56" s="7"/>
      <c r="B56" s="19"/>
      <c r="C56" s="8"/>
      <c r="D56" s="6"/>
      <c r="E56" s="9"/>
      <c r="F56" s="10">
        <f t="shared" si="0"/>
        <v>0</v>
      </c>
    </row>
    <row r="57" spans="1:6" ht="13" thickBot="1" x14ac:dyDescent="0.3">
      <c r="A57" s="33"/>
      <c r="B57" s="34" t="str">
        <f>"Total "&amp;B55</f>
        <v>Total PEINTURE ANTICORROSION</v>
      </c>
      <c r="C57" s="42"/>
      <c r="D57" s="43"/>
      <c r="E57" s="41"/>
      <c r="F57" s="44">
        <f>SUM(F54:F56)</f>
        <v>0</v>
      </c>
    </row>
    <row r="58" spans="1:6" x14ac:dyDescent="0.25">
      <c r="A58" s="7"/>
      <c r="B58" s="19"/>
      <c r="C58" s="8"/>
      <c r="D58" s="6"/>
      <c r="E58" s="9"/>
      <c r="F58" s="10">
        <f t="shared" si="0"/>
        <v>0</v>
      </c>
    </row>
    <row r="59" spans="1:6" x14ac:dyDescent="0.25">
      <c r="A59" s="7" t="s">
        <v>148</v>
      </c>
      <c r="B59" s="19" t="s">
        <v>149</v>
      </c>
      <c r="C59" s="8"/>
      <c r="D59" s="6"/>
      <c r="E59" s="9"/>
      <c r="F59" s="10">
        <f t="shared" si="0"/>
        <v>0</v>
      </c>
    </row>
    <row r="60" spans="1:6" ht="13" thickBot="1" x14ac:dyDescent="0.3">
      <c r="A60" s="7"/>
      <c r="B60" s="19"/>
      <c r="C60" s="8"/>
      <c r="D60" s="6"/>
      <c r="E60" s="9"/>
      <c r="F60" s="10">
        <f t="shared" si="0"/>
        <v>0</v>
      </c>
    </row>
    <row r="61" spans="1:6" ht="13" thickBot="1" x14ac:dyDescent="0.3">
      <c r="A61" s="33"/>
      <c r="B61" s="34" t="str">
        <f>"Total "&amp;B59</f>
        <v>Total GRILLES PERSIENNEES ACIER GALVANISE</v>
      </c>
      <c r="C61" s="42"/>
      <c r="D61" s="43"/>
      <c r="E61" s="41"/>
      <c r="F61" s="44">
        <f>SUM(F58:F60)</f>
        <v>0</v>
      </c>
    </row>
    <row r="62" spans="1:6" x14ac:dyDescent="0.25">
      <c r="A62" s="11"/>
      <c r="B62" s="12"/>
      <c r="C62" s="13"/>
      <c r="D62" s="14"/>
      <c r="E62" s="14"/>
      <c r="F62" s="15"/>
    </row>
    <row r="63" spans="1:6" ht="13" thickBot="1" x14ac:dyDescent="0.3"/>
    <row r="64" spans="1:6" ht="13" thickBot="1" x14ac:dyDescent="0.3">
      <c r="B64" s="45" t="str">
        <f>"Montant HT du "&amp;A1</f>
        <v>Montant HT du LOT 03 - Couverture et bardage zinc</v>
      </c>
      <c r="F64" s="40">
        <f>F61+F57+F53+F47+F42+F37+F30+F25+F18+F10</f>
        <v>0</v>
      </c>
    </row>
    <row r="65" spans="1:6" x14ac:dyDescent="0.25">
      <c r="B65" s="18" t="s">
        <v>14</v>
      </c>
      <c r="F65" s="39">
        <f>F64*0.2</f>
        <v>0</v>
      </c>
    </row>
    <row r="66" spans="1:6" x14ac:dyDescent="0.25">
      <c r="B66" s="17" t="s">
        <v>4</v>
      </c>
      <c r="F66" s="38">
        <f>F64+F65</f>
        <v>0</v>
      </c>
    </row>
    <row r="68" spans="1:6" x14ac:dyDescent="0.25">
      <c r="F68" s="20" t="s">
        <v>15</v>
      </c>
    </row>
    <row r="71" spans="1:6" x14ac:dyDescent="0.25">
      <c r="A71" s="21"/>
      <c r="B71" s="22" t="s">
        <v>13</v>
      </c>
      <c r="C71" s="23"/>
      <c r="D71" s="23"/>
      <c r="E71" s="23"/>
      <c r="F71" s="24"/>
    </row>
    <row r="72" spans="1:6" x14ac:dyDescent="0.25">
      <c r="A72" s="25"/>
      <c r="B72" s="3"/>
      <c r="C72" s="4"/>
      <c r="D72" s="4"/>
      <c r="E72" s="4"/>
      <c r="F72" s="26"/>
    </row>
    <row r="73" spans="1:6" x14ac:dyDescent="0.25">
      <c r="A73" s="25"/>
      <c r="B73" s="3"/>
      <c r="C73" s="4"/>
      <c r="D73" s="4"/>
      <c r="E73" s="4"/>
      <c r="F73" s="26"/>
    </row>
    <row r="74" spans="1:6" x14ac:dyDescent="0.25">
      <c r="A74" s="25"/>
      <c r="B74" s="3"/>
      <c r="C74" s="4"/>
      <c r="D74" s="4"/>
      <c r="E74" s="4"/>
      <c r="F74" s="26"/>
    </row>
    <row r="75" spans="1:6" x14ac:dyDescent="0.25">
      <c r="A75" s="25"/>
      <c r="B75" s="3"/>
      <c r="C75" s="4"/>
      <c r="D75" s="4"/>
      <c r="E75" s="4"/>
      <c r="F75" s="26"/>
    </row>
    <row r="76" spans="1:6" x14ac:dyDescent="0.25">
      <c r="A76" s="25"/>
      <c r="B76" s="3"/>
      <c r="C76" s="4"/>
      <c r="D76" s="4"/>
      <c r="E76" s="4"/>
      <c r="F76" s="26"/>
    </row>
    <row r="77" spans="1:6" x14ac:dyDescent="0.25">
      <c r="A77" s="25"/>
      <c r="B77" s="3"/>
      <c r="C77" s="4"/>
      <c r="D77" s="4"/>
      <c r="E77" s="4"/>
      <c r="F77" s="26"/>
    </row>
    <row r="78" spans="1:6" x14ac:dyDescent="0.25">
      <c r="A78" s="25"/>
      <c r="B78" s="3"/>
      <c r="C78" s="4"/>
      <c r="D78" s="4"/>
      <c r="E78" s="4"/>
      <c r="F78" s="26"/>
    </row>
    <row r="79" spans="1:6" x14ac:dyDescent="0.25">
      <c r="A79" s="25"/>
      <c r="B79" s="3"/>
      <c r="C79" s="4"/>
      <c r="D79" s="4"/>
      <c r="E79" s="4"/>
      <c r="F79" s="26"/>
    </row>
    <row r="80" spans="1:6" x14ac:dyDescent="0.25">
      <c r="A80" s="25"/>
      <c r="B80" s="3"/>
      <c r="C80" s="4"/>
      <c r="D80" s="4"/>
      <c r="E80" s="4"/>
      <c r="F80" s="26"/>
    </row>
    <row r="81" spans="1:6" x14ac:dyDescent="0.25">
      <c r="A81" s="27"/>
      <c r="B81" s="28"/>
      <c r="C81" s="29"/>
      <c r="D81" s="29"/>
      <c r="E81" s="29"/>
      <c r="F81" s="30"/>
    </row>
  </sheetData>
  <mergeCells count="2">
    <mergeCell ref="A1:F1"/>
    <mergeCell ref="A2:B2"/>
  </mergeCells>
  <pageMargins left="0.23622047244094491" right="0.23622047244094491" top="0.85" bottom="1.1811023622047245" header="0.31496062992125984" footer="0"/>
  <pageSetup paperSize="9" scale="90" fitToHeight="10000" orientation="portrait" verticalDpi="360" r:id="rId1"/>
  <headerFooter>
    <oddHeader>&amp;LTRAVAUX DE TRANSFORMATION D’UNE
SALLE DE CLASSE EN BIBLIOTHÈQUE MUNICIPALE
Mairie de Couffé (44)&amp;CDPGF&amp;RPRO - 08 mars 2016</oddHeader>
    <oddFooter>&amp;L&amp;G&amp;RPage &amp;"Century Gothic,Gras"&amp;P&amp;"Century Gothic,Normal"/&amp;N</oddFooter>
  </headerFooter>
  <rowBreaks count="1" manualBreakCount="1">
    <brk id="53" max="5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view="pageBreakPreview" zoomScaleNormal="100" zoomScaleSheetLayoutView="100" workbookViewId="0">
      <selection activeCell="B14" sqref="B14:B15"/>
    </sheetView>
  </sheetViews>
  <sheetFormatPr baseColWidth="10" defaultColWidth="11.453125" defaultRowHeight="12.5" x14ac:dyDescent="0.25"/>
  <cols>
    <col min="1" max="1" width="9.7265625" style="16" customWidth="1"/>
    <col min="2" max="2" width="64.54296875" style="16" customWidth="1"/>
    <col min="3" max="3" width="4.7265625" style="1" customWidth="1"/>
    <col min="4" max="5" width="10.7265625" style="1" customWidth="1"/>
    <col min="6" max="6" width="12.26953125" style="1" customWidth="1"/>
    <col min="7" max="16384" width="11.453125" style="1"/>
  </cols>
  <sheetData>
    <row r="1" spans="1:6" ht="55.9" customHeight="1" x14ac:dyDescent="0.25">
      <c r="A1" s="46" t="s">
        <v>19</v>
      </c>
      <c r="B1" s="47"/>
      <c r="C1" s="47"/>
      <c r="D1" s="47"/>
      <c r="E1" s="47"/>
      <c r="F1" s="48"/>
    </row>
    <row r="2" spans="1:6" s="2" customFormat="1" ht="25" x14ac:dyDescent="0.25">
      <c r="A2" s="49" t="s">
        <v>12</v>
      </c>
      <c r="B2" s="50"/>
      <c r="C2" s="36" t="s">
        <v>0</v>
      </c>
      <c r="D2" s="36" t="s">
        <v>1</v>
      </c>
      <c r="E2" s="36" t="s">
        <v>2</v>
      </c>
      <c r="F2" s="37" t="s">
        <v>3</v>
      </c>
    </row>
    <row r="3" spans="1:6" x14ac:dyDescent="0.25">
      <c r="A3" s="35"/>
      <c r="B3" s="3"/>
      <c r="C3" s="5"/>
      <c r="D3" s="6"/>
      <c r="E3" s="6"/>
      <c r="F3" s="10">
        <f t="shared" ref="F3:F52" si="0">ROUND(D3*E3,2)</f>
        <v>0</v>
      </c>
    </row>
    <row r="4" spans="1:6" x14ac:dyDescent="0.25">
      <c r="A4" s="31" t="s">
        <v>25</v>
      </c>
      <c r="B4" s="32" t="s">
        <v>26</v>
      </c>
      <c r="C4" s="8"/>
      <c r="D4" s="6"/>
      <c r="E4" s="9"/>
      <c r="F4" s="10">
        <f t="shared" si="0"/>
        <v>0</v>
      </c>
    </row>
    <row r="5" spans="1:6" x14ac:dyDescent="0.25">
      <c r="A5" s="7"/>
      <c r="B5" s="19"/>
      <c r="C5" s="8"/>
      <c r="D5" s="6"/>
      <c r="E5" s="9"/>
      <c r="F5" s="10">
        <f t="shared" si="0"/>
        <v>0</v>
      </c>
    </row>
    <row r="6" spans="1:6" x14ac:dyDescent="0.25">
      <c r="A6" s="31" t="s">
        <v>5</v>
      </c>
      <c r="B6" s="32" t="s">
        <v>153</v>
      </c>
      <c r="C6" s="8"/>
      <c r="D6" s="6"/>
      <c r="E6" s="9"/>
      <c r="F6" s="10">
        <f t="shared" si="0"/>
        <v>0</v>
      </c>
    </row>
    <row r="7" spans="1:6" x14ac:dyDescent="0.25">
      <c r="A7" s="7" t="s">
        <v>120</v>
      </c>
      <c r="B7" s="19" t="s">
        <v>154</v>
      </c>
      <c r="C7" s="8"/>
      <c r="D7" s="6"/>
      <c r="E7" s="9"/>
      <c r="F7" s="10">
        <f t="shared" si="0"/>
        <v>0</v>
      </c>
    </row>
    <row r="8" spans="1:6" ht="13" thickBot="1" x14ac:dyDescent="0.3">
      <c r="A8" s="7"/>
      <c r="B8" s="19"/>
      <c r="C8" s="8"/>
      <c r="D8" s="6"/>
      <c r="E8" s="9"/>
      <c r="F8" s="10">
        <f t="shared" si="0"/>
        <v>0</v>
      </c>
    </row>
    <row r="9" spans="1:6" ht="13" thickBot="1" x14ac:dyDescent="0.3">
      <c r="A9" s="33"/>
      <c r="B9" s="34" t="str">
        <f>"Total "&amp;B6</f>
        <v>Total MODE DE POSE DE LA MENUISERIE</v>
      </c>
      <c r="C9" s="42"/>
      <c r="D9" s="43"/>
      <c r="E9" s="41"/>
      <c r="F9" s="44">
        <f>SUM(F3:F8)</f>
        <v>0</v>
      </c>
    </row>
    <row r="10" spans="1:6" x14ac:dyDescent="0.25">
      <c r="A10" s="7"/>
      <c r="B10" s="19"/>
      <c r="C10" s="8"/>
      <c r="D10" s="6"/>
      <c r="E10" s="9"/>
      <c r="F10" s="10">
        <f t="shared" si="0"/>
        <v>0</v>
      </c>
    </row>
    <row r="11" spans="1:6" x14ac:dyDescent="0.25">
      <c r="A11" s="31" t="s">
        <v>6</v>
      </c>
      <c r="B11" s="32" t="s">
        <v>155</v>
      </c>
      <c r="C11" s="8"/>
      <c r="D11" s="6"/>
      <c r="E11" s="9"/>
      <c r="F11" s="10">
        <f t="shared" si="0"/>
        <v>0</v>
      </c>
    </row>
    <row r="12" spans="1:6" x14ac:dyDescent="0.25">
      <c r="A12" s="7" t="s">
        <v>7</v>
      </c>
      <c r="B12" s="19" t="s">
        <v>156</v>
      </c>
      <c r="C12" s="8"/>
      <c r="D12" s="6"/>
      <c r="E12" s="9"/>
      <c r="F12" s="10">
        <f t="shared" si="0"/>
        <v>0</v>
      </c>
    </row>
    <row r="13" spans="1:6" x14ac:dyDescent="0.25">
      <c r="A13" s="7" t="s">
        <v>10</v>
      </c>
      <c r="B13" s="19" t="s">
        <v>157</v>
      </c>
      <c r="C13" s="8"/>
      <c r="D13" s="6"/>
      <c r="E13" s="9"/>
      <c r="F13" s="10">
        <f t="shared" si="0"/>
        <v>0</v>
      </c>
    </row>
    <row r="14" spans="1:6" x14ac:dyDescent="0.25">
      <c r="A14" s="7" t="s">
        <v>11</v>
      </c>
      <c r="B14" s="19" t="s">
        <v>158</v>
      </c>
      <c r="C14" s="8"/>
      <c r="D14" s="6"/>
      <c r="E14" s="9"/>
      <c r="F14" s="10">
        <f t="shared" si="0"/>
        <v>0</v>
      </c>
    </row>
    <row r="15" spans="1:6" x14ac:dyDescent="0.25">
      <c r="A15" s="7" t="s">
        <v>32</v>
      </c>
      <c r="B15" s="19" t="s">
        <v>83</v>
      </c>
      <c r="C15" s="8"/>
      <c r="D15" s="6"/>
      <c r="E15" s="9"/>
      <c r="F15" s="10">
        <f t="shared" si="0"/>
        <v>0</v>
      </c>
    </row>
    <row r="16" spans="1:6" x14ac:dyDescent="0.25">
      <c r="A16" s="7"/>
      <c r="B16" s="19"/>
      <c r="C16" s="8"/>
      <c r="D16" s="6"/>
      <c r="E16" s="9"/>
      <c r="F16" s="10">
        <f t="shared" si="0"/>
        <v>0</v>
      </c>
    </row>
    <row r="17" spans="1:6" x14ac:dyDescent="0.25">
      <c r="A17" s="31" t="s">
        <v>33</v>
      </c>
      <c r="B17" s="32" t="s">
        <v>159</v>
      </c>
      <c r="C17" s="8"/>
      <c r="D17" s="6"/>
      <c r="E17" s="9"/>
      <c r="F17" s="10">
        <f t="shared" si="0"/>
        <v>0</v>
      </c>
    </row>
    <row r="18" spans="1:6" x14ac:dyDescent="0.25">
      <c r="A18" s="7" t="s">
        <v>34</v>
      </c>
      <c r="B18" s="19" t="s">
        <v>160</v>
      </c>
      <c r="C18" s="8"/>
      <c r="D18" s="6"/>
      <c r="E18" s="9"/>
      <c r="F18" s="10">
        <f t="shared" si="0"/>
        <v>0</v>
      </c>
    </row>
    <row r="19" spans="1:6" x14ac:dyDescent="0.25">
      <c r="A19" s="7" t="s">
        <v>36</v>
      </c>
      <c r="B19" s="19" t="s">
        <v>161</v>
      </c>
      <c r="C19" s="8"/>
      <c r="D19" s="6"/>
      <c r="E19" s="9"/>
      <c r="F19" s="10">
        <f t="shared" si="0"/>
        <v>0</v>
      </c>
    </row>
    <row r="20" spans="1:6" x14ac:dyDescent="0.25">
      <c r="A20" s="7" t="s">
        <v>38</v>
      </c>
      <c r="B20" s="19" t="s">
        <v>162</v>
      </c>
      <c r="C20" s="8"/>
      <c r="D20" s="6"/>
      <c r="E20" s="9"/>
      <c r="F20" s="10">
        <f t="shared" si="0"/>
        <v>0</v>
      </c>
    </row>
    <row r="21" spans="1:6" x14ac:dyDescent="0.25">
      <c r="A21" s="7" t="s">
        <v>163</v>
      </c>
      <c r="B21" s="19" t="s">
        <v>164</v>
      </c>
      <c r="C21" s="8"/>
      <c r="D21" s="6"/>
      <c r="E21" s="9"/>
      <c r="F21" s="10">
        <f t="shared" si="0"/>
        <v>0</v>
      </c>
    </row>
    <row r="22" spans="1:6" x14ac:dyDescent="0.25">
      <c r="A22" s="7"/>
      <c r="B22" s="19"/>
      <c r="C22" s="8"/>
      <c r="D22" s="6"/>
      <c r="E22" s="9"/>
      <c r="F22" s="10">
        <f t="shared" si="0"/>
        <v>0</v>
      </c>
    </row>
    <row r="23" spans="1:6" x14ac:dyDescent="0.25">
      <c r="A23" s="7" t="s">
        <v>40</v>
      </c>
      <c r="B23" s="19" t="s">
        <v>165</v>
      </c>
      <c r="C23" s="8"/>
      <c r="D23" s="6"/>
      <c r="E23" s="9"/>
      <c r="F23" s="10">
        <f t="shared" si="0"/>
        <v>0</v>
      </c>
    </row>
    <row r="24" spans="1:6" ht="13" thickBot="1" x14ac:dyDescent="0.3">
      <c r="A24" s="7"/>
      <c r="B24" s="19"/>
      <c r="C24" s="8"/>
      <c r="D24" s="6"/>
      <c r="E24" s="9"/>
      <c r="F24" s="10">
        <f t="shared" si="0"/>
        <v>0</v>
      </c>
    </row>
    <row r="25" spans="1:6" ht="13" thickBot="1" x14ac:dyDescent="0.3">
      <c r="A25" s="33"/>
      <c r="B25" s="34" t="str">
        <f>"Total "&amp;B11</f>
        <v>Total PIECES DE POSE COMPLEMENTAIRES</v>
      </c>
      <c r="C25" s="42"/>
      <c r="D25" s="43"/>
      <c r="E25" s="41"/>
      <c r="F25" s="44">
        <f>SUM(F10:F24)</f>
        <v>0</v>
      </c>
    </row>
    <row r="26" spans="1:6" x14ac:dyDescent="0.25">
      <c r="A26" s="7"/>
      <c r="B26" s="19"/>
      <c r="C26" s="8"/>
      <c r="D26" s="6"/>
      <c r="E26" s="9"/>
      <c r="F26" s="10">
        <f t="shared" si="0"/>
        <v>0</v>
      </c>
    </row>
    <row r="27" spans="1:6" x14ac:dyDescent="0.25">
      <c r="A27" s="31" t="s">
        <v>87</v>
      </c>
      <c r="B27" s="32" t="s">
        <v>166</v>
      </c>
      <c r="C27" s="8"/>
      <c r="D27" s="6"/>
      <c r="E27" s="9"/>
      <c r="F27" s="10">
        <f t="shared" si="0"/>
        <v>0</v>
      </c>
    </row>
    <row r="28" spans="1:6" x14ac:dyDescent="0.25">
      <c r="A28" s="7" t="s">
        <v>89</v>
      </c>
      <c r="B28" s="19" t="s">
        <v>167</v>
      </c>
      <c r="C28" s="8"/>
      <c r="D28" s="6"/>
      <c r="E28" s="9"/>
      <c r="F28" s="10">
        <f t="shared" si="0"/>
        <v>0</v>
      </c>
    </row>
    <row r="29" spans="1:6" x14ac:dyDescent="0.25">
      <c r="A29" s="7" t="s">
        <v>90</v>
      </c>
      <c r="B29" s="19" t="s">
        <v>168</v>
      </c>
      <c r="C29" s="8"/>
      <c r="D29" s="6"/>
      <c r="E29" s="9"/>
      <c r="F29" s="10">
        <f t="shared" si="0"/>
        <v>0</v>
      </c>
    </row>
    <row r="30" spans="1:6" x14ac:dyDescent="0.25">
      <c r="A30" s="7" t="s">
        <v>95</v>
      </c>
      <c r="B30" s="19" t="s">
        <v>169</v>
      </c>
      <c r="C30" s="8"/>
      <c r="D30" s="6"/>
      <c r="E30" s="9"/>
      <c r="F30" s="10">
        <f t="shared" si="0"/>
        <v>0</v>
      </c>
    </row>
    <row r="31" spans="1:6" x14ac:dyDescent="0.25">
      <c r="A31" s="7"/>
      <c r="B31" s="19"/>
      <c r="C31" s="8"/>
      <c r="D31" s="6"/>
      <c r="E31" s="9"/>
      <c r="F31" s="10">
        <f t="shared" si="0"/>
        <v>0</v>
      </c>
    </row>
    <row r="32" spans="1:6" x14ac:dyDescent="0.25">
      <c r="A32" s="31" t="s">
        <v>170</v>
      </c>
      <c r="B32" s="32" t="s">
        <v>171</v>
      </c>
      <c r="C32" s="8"/>
      <c r="D32" s="6"/>
      <c r="E32" s="9"/>
      <c r="F32" s="10">
        <f t="shared" si="0"/>
        <v>0</v>
      </c>
    </row>
    <row r="33" spans="1:6" x14ac:dyDescent="0.25">
      <c r="A33" s="7" t="s">
        <v>172</v>
      </c>
      <c r="B33" s="19" t="s">
        <v>173</v>
      </c>
      <c r="C33" s="8"/>
      <c r="D33" s="6"/>
      <c r="E33" s="9"/>
      <c r="F33" s="10">
        <f t="shared" si="0"/>
        <v>0</v>
      </c>
    </row>
    <row r="34" spans="1:6" x14ac:dyDescent="0.25">
      <c r="A34" s="7" t="s">
        <v>174</v>
      </c>
      <c r="B34" s="19" t="s">
        <v>175</v>
      </c>
      <c r="C34" s="8"/>
      <c r="D34" s="6"/>
      <c r="E34" s="9"/>
      <c r="F34" s="10">
        <f t="shared" si="0"/>
        <v>0</v>
      </c>
    </row>
    <row r="35" spans="1:6" x14ac:dyDescent="0.25">
      <c r="A35" s="7" t="s">
        <v>176</v>
      </c>
      <c r="B35" s="19" t="s">
        <v>177</v>
      </c>
      <c r="C35" s="8"/>
      <c r="D35" s="6"/>
      <c r="E35" s="9"/>
      <c r="F35" s="10">
        <f t="shared" si="0"/>
        <v>0</v>
      </c>
    </row>
    <row r="36" spans="1:6" x14ac:dyDescent="0.25">
      <c r="A36" s="7" t="s">
        <v>178</v>
      </c>
      <c r="B36" s="19" t="s">
        <v>179</v>
      </c>
      <c r="C36" s="8"/>
      <c r="D36" s="6"/>
      <c r="E36" s="9"/>
      <c r="F36" s="10">
        <f t="shared" si="0"/>
        <v>0</v>
      </c>
    </row>
    <row r="37" spans="1:6" x14ac:dyDescent="0.25">
      <c r="A37" s="7"/>
      <c r="B37" s="19"/>
      <c r="C37" s="8"/>
      <c r="D37" s="6"/>
      <c r="E37" s="9"/>
      <c r="F37" s="10">
        <f t="shared" si="0"/>
        <v>0</v>
      </c>
    </row>
    <row r="38" spans="1:6" x14ac:dyDescent="0.25">
      <c r="A38" s="31" t="s">
        <v>180</v>
      </c>
      <c r="B38" s="32" t="s">
        <v>181</v>
      </c>
      <c r="C38" s="8"/>
      <c r="D38" s="6"/>
      <c r="E38" s="9"/>
      <c r="F38" s="10">
        <f t="shared" si="0"/>
        <v>0</v>
      </c>
    </row>
    <row r="39" spans="1:6" x14ac:dyDescent="0.25">
      <c r="A39" s="7" t="s">
        <v>182</v>
      </c>
      <c r="B39" s="19" t="s">
        <v>183</v>
      </c>
      <c r="C39" s="8"/>
      <c r="D39" s="6"/>
      <c r="E39" s="9"/>
      <c r="F39" s="10">
        <f t="shared" si="0"/>
        <v>0</v>
      </c>
    </row>
    <row r="40" spans="1:6" x14ac:dyDescent="0.25">
      <c r="A40" s="7" t="s">
        <v>184</v>
      </c>
      <c r="B40" s="19" t="s">
        <v>185</v>
      </c>
      <c r="C40" s="8"/>
      <c r="D40" s="6"/>
      <c r="E40" s="9"/>
      <c r="F40" s="10">
        <f t="shared" si="0"/>
        <v>0</v>
      </c>
    </row>
    <row r="41" spans="1:6" x14ac:dyDescent="0.25">
      <c r="A41" s="7" t="s">
        <v>186</v>
      </c>
      <c r="B41" s="19" t="s">
        <v>187</v>
      </c>
      <c r="C41" s="8"/>
      <c r="D41" s="6"/>
      <c r="E41" s="9"/>
      <c r="F41" s="10">
        <f t="shared" si="0"/>
        <v>0</v>
      </c>
    </row>
    <row r="42" spans="1:6" x14ac:dyDescent="0.25">
      <c r="A42" s="7" t="s">
        <v>188</v>
      </c>
      <c r="B42" s="19" t="s">
        <v>189</v>
      </c>
      <c r="C42" s="8"/>
      <c r="D42" s="6"/>
      <c r="E42" s="9"/>
      <c r="F42" s="10">
        <f t="shared" si="0"/>
        <v>0</v>
      </c>
    </row>
    <row r="43" spans="1:6" x14ac:dyDescent="0.25">
      <c r="A43" s="7" t="s">
        <v>190</v>
      </c>
      <c r="B43" s="19" t="s">
        <v>191</v>
      </c>
      <c r="C43" s="8"/>
      <c r="D43" s="6"/>
      <c r="E43" s="9"/>
      <c r="F43" s="10">
        <f t="shared" si="0"/>
        <v>0</v>
      </c>
    </row>
    <row r="44" spans="1:6" x14ac:dyDescent="0.25">
      <c r="A44" s="7" t="s">
        <v>192</v>
      </c>
      <c r="B44" s="19" t="s">
        <v>193</v>
      </c>
      <c r="C44" s="8"/>
      <c r="D44" s="6"/>
      <c r="E44" s="9"/>
      <c r="F44" s="10">
        <f t="shared" si="0"/>
        <v>0</v>
      </c>
    </row>
    <row r="45" spans="1:6" x14ac:dyDescent="0.25">
      <c r="A45" s="7" t="s">
        <v>194</v>
      </c>
      <c r="B45" s="19" t="s">
        <v>195</v>
      </c>
      <c r="C45" s="8"/>
      <c r="D45" s="6"/>
      <c r="E45" s="9"/>
      <c r="F45" s="10">
        <f t="shared" si="0"/>
        <v>0</v>
      </c>
    </row>
    <row r="46" spans="1:6" x14ac:dyDescent="0.25">
      <c r="A46" s="7" t="s">
        <v>196</v>
      </c>
      <c r="B46" s="19" t="s">
        <v>197</v>
      </c>
      <c r="C46" s="8"/>
      <c r="D46" s="6"/>
      <c r="E46" s="9"/>
      <c r="F46" s="10">
        <f t="shared" si="0"/>
        <v>0</v>
      </c>
    </row>
    <row r="47" spans="1:6" x14ac:dyDescent="0.25">
      <c r="A47" s="7" t="s">
        <v>198</v>
      </c>
      <c r="B47" s="19" t="s">
        <v>199</v>
      </c>
      <c r="C47" s="8"/>
      <c r="D47" s="6"/>
      <c r="E47" s="9"/>
      <c r="F47" s="10">
        <f t="shared" si="0"/>
        <v>0</v>
      </c>
    </row>
    <row r="48" spans="1:6" ht="13" thickBot="1" x14ac:dyDescent="0.3">
      <c r="A48" s="7"/>
      <c r="B48" s="19"/>
      <c r="C48" s="8"/>
      <c r="D48" s="6"/>
      <c r="E48" s="9"/>
      <c r="F48" s="10">
        <f t="shared" si="0"/>
        <v>0</v>
      </c>
    </row>
    <row r="49" spans="1:6" ht="13" thickBot="1" x14ac:dyDescent="0.3">
      <c r="A49" s="33"/>
      <c r="B49" s="34" t="str">
        <f>"Total "&amp;B27</f>
        <v>Total MENUISERIE ALUMINIUM</v>
      </c>
      <c r="C49" s="42"/>
      <c r="D49" s="43"/>
      <c r="E49" s="41"/>
      <c r="F49" s="44">
        <f>SUM(F26:F48)</f>
        <v>0</v>
      </c>
    </row>
    <row r="50" spans="1:6" x14ac:dyDescent="0.25">
      <c r="A50" s="7"/>
      <c r="B50" s="19"/>
      <c r="C50" s="8"/>
      <c r="D50" s="6"/>
      <c r="E50" s="9"/>
      <c r="F50" s="10">
        <f t="shared" si="0"/>
        <v>0</v>
      </c>
    </row>
    <row r="51" spans="1:6" x14ac:dyDescent="0.25">
      <c r="A51" s="7" t="s">
        <v>98</v>
      </c>
      <c r="B51" s="19" t="s">
        <v>200</v>
      </c>
      <c r="C51" s="8"/>
      <c r="D51" s="6"/>
      <c r="E51" s="9"/>
      <c r="F51" s="10">
        <f t="shared" si="0"/>
        <v>0</v>
      </c>
    </row>
    <row r="52" spans="1:6" ht="13" thickBot="1" x14ac:dyDescent="0.3">
      <c r="A52" s="7"/>
      <c r="B52" s="19"/>
      <c r="C52" s="8"/>
      <c r="D52" s="6"/>
      <c r="E52" s="9"/>
      <c r="F52" s="10">
        <f t="shared" si="0"/>
        <v>0</v>
      </c>
    </row>
    <row r="53" spans="1:6" ht="13" thickBot="1" x14ac:dyDescent="0.3">
      <c r="A53" s="33"/>
      <c r="B53" s="34" t="str">
        <f>"Total "&amp;B51</f>
        <v>Total GRILLES D'ENTREE D'AIR</v>
      </c>
      <c r="C53" s="42"/>
      <c r="D53" s="43"/>
      <c r="E53" s="41"/>
      <c r="F53" s="44">
        <f>SUM(F50:F52)</f>
        <v>0</v>
      </c>
    </row>
    <row r="54" spans="1:6" x14ac:dyDescent="0.25">
      <c r="A54" s="11"/>
      <c r="B54" s="12"/>
      <c r="C54" s="13"/>
      <c r="D54" s="14"/>
      <c r="E54" s="14"/>
      <c r="F54" s="15"/>
    </row>
    <row r="55" spans="1:6" ht="13" thickBot="1" x14ac:dyDescent="0.3"/>
    <row r="56" spans="1:6" ht="13" thickBot="1" x14ac:dyDescent="0.3">
      <c r="B56" s="45" t="str">
        <f>"Montant HT du "&amp;A1</f>
        <v>Montant HT du LOT 04 - Menuiseries extérieures Aluminium</v>
      </c>
      <c r="F56" s="40">
        <f>F53+F49+F25+F9</f>
        <v>0</v>
      </c>
    </row>
    <row r="57" spans="1:6" x14ac:dyDescent="0.25">
      <c r="B57" s="18" t="s">
        <v>14</v>
      </c>
      <c r="F57" s="39">
        <f>F56*0.2</f>
        <v>0</v>
      </c>
    </row>
    <row r="58" spans="1:6" x14ac:dyDescent="0.25">
      <c r="B58" s="17" t="s">
        <v>4</v>
      </c>
      <c r="F58" s="38">
        <f>F56+F57</f>
        <v>0</v>
      </c>
    </row>
    <row r="60" spans="1:6" x14ac:dyDescent="0.25">
      <c r="F60" s="20" t="s">
        <v>15</v>
      </c>
    </row>
    <row r="63" spans="1:6" x14ac:dyDescent="0.25">
      <c r="A63" s="21"/>
      <c r="B63" s="22" t="s">
        <v>13</v>
      </c>
      <c r="C63" s="23"/>
      <c r="D63" s="23"/>
      <c r="E63" s="23"/>
      <c r="F63" s="24"/>
    </row>
    <row r="64" spans="1:6" x14ac:dyDescent="0.25">
      <c r="A64" s="25"/>
      <c r="B64" s="3"/>
      <c r="C64" s="4"/>
      <c r="D64" s="4"/>
      <c r="E64" s="4"/>
      <c r="F64" s="26"/>
    </row>
    <row r="65" spans="1:6" x14ac:dyDescent="0.25">
      <c r="A65" s="25"/>
      <c r="B65" s="3"/>
      <c r="C65" s="4"/>
      <c r="D65" s="4"/>
      <c r="E65" s="4"/>
      <c r="F65" s="26"/>
    </row>
    <row r="66" spans="1:6" x14ac:dyDescent="0.25">
      <c r="A66" s="25"/>
      <c r="B66" s="3"/>
      <c r="C66" s="4"/>
      <c r="D66" s="4"/>
      <c r="E66" s="4"/>
      <c r="F66" s="26"/>
    </row>
    <row r="67" spans="1:6" x14ac:dyDescent="0.25">
      <c r="A67" s="25"/>
      <c r="B67" s="3"/>
      <c r="C67" s="4"/>
      <c r="D67" s="4"/>
      <c r="E67" s="4"/>
      <c r="F67" s="26"/>
    </row>
    <row r="68" spans="1:6" x14ac:dyDescent="0.25">
      <c r="A68" s="25"/>
      <c r="B68" s="3"/>
      <c r="C68" s="4"/>
      <c r="D68" s="4"/>
      <c r="E68" s="4"/>
      <c r="F68" s="26"/>
    </row>
    <row r="69" spans="1:6" x14ac:dyDescent="0.25">
      <c r="A69" s="25"/>
      <c r="B69" s="3"/>
      <c r="C69" s="4"/>
      <c r="D69" s="4"/>
      <c r="E69" s="4"/>
      <c r="F69" s="26"/>
    </row>
    <row r="70" spans="1:6" x14ac:dyDescent="0.25">
      <c r="A70" s="25"/>
      <c r="B70" s="3"/>
      <c r="C70" s="4"/>
      <c r="D70" s="4"/>
      <c r="E70" s="4"/>
      <c r="F70" s="26"/>
    </row>
    <row r="71" spans="1:6" x14ac:dyDescent="0.25">
      <c r="A71" s="25"/>
      <c r="B71" s="3"/>
      <c r="C71" s="4"/>
      <c r="D71" s="4"/>
      <c r="E71" s="4"/>
      <c r="F71" s="26"/>
    </row>
    <row r="72" spans="1:6" x14ac:dyDescent="0.25">
      <c r="A72" s="25"/>
      <c r="B72" s="3"/>
      <c r="C72" s="4"/>
      <c r="D72" s="4"/>
      <c r="E72" s="4"/>
      <c r="F72" s="26"/>
    </row>
    <row r="73" spans="1:6" x14ac:dyDescent="0.25">
      <c r="A73" s="27"/>
      <c r="B73" s="28"/>
      <c r="C73" s="29"/>
      <c r="D73" s="29"/>
      <c r="E73" s="29"/>
      <c r="F73" s="30"/>
    </row>
  </sheetData>
  <mergeCells count="2">
    <mergeCell ref="A1:F1"/>
    <mergeCell ref="A2:B2"/>
  </mergeCells>
  <pageMargins left="0.23622047244094491" right="0.23622047244094491" top="0.85" bottom="1.1811023622047245" header="0.31496062992125984" footer="0"/>
  <pageSetup paperSize="9" scale="90" fitToHeight="10000" orientation="portrait" verticalDpi="360" r:id="rId1"/>
  <headerFooter>
    <oddHeader>&amp;LTRAVAUX DE TRANSFORMATION D’UNE
SALLE DE CLASSE EN BIBLIOTHÈQUE MUNICIPALE
Mairie de Couffé (44)&amp;CDPGF&amp;RPRO - 08 mars 2016</oddHeader>
    <oddFooter>&amp;L&amp;G&amp;RPage &amp;"Century Gothic,Gras"&amp;P&amp;"Century Gothic,Normal"/&amp;N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showGridLines="0" view="pageBreakPreview" topLeftCell="A7" zoomScaleNormal="100" zoomScaleSheetLayoutView="100" workbookViewId="0">
      <selection activeCell="D24" sqref="D24"/>
    </sheetView>
  </sheetViews>
  <sheetFormatPr baseColWidth="10" defaultColWidth="11.453125" defaultRowHeight="12.5" x14ac:dyDescent="0.25"/>
  <cols>
    <col min="1" max="1" width="9.7265625" style="16" customWidth="1"/>
    <col min="2" max="2" width="64.54296875" style="16" customWidth="1"/>
    <col min="3" max="3" width="4.7265625" style="1" customWidth="1"/>
    <col min="4" max="5" width="10.7265625" style="1" customWidth="1"/>
    <col min="6" max="6" width="12.26953125" style="1" customWidth="1"/>
    <col min="7" max="16384" width="11.453125" style="1"/>
  </cols>
  <sheetData>
    <row r="1" spans="1:6" ht="55.9" customHeight="1" x14ac:dyDescent="0.25">
      <c r="A1" s="46" t="s">
        <v>20</v>
      </c>
      <c r="B1" s="47"/>
      <c r="C1" s="47"/>
      <c r="D1" s="47"/>
      <c r="E1" s="47"/>
      <c r="F1" s="48"/>
    </row>
    <row r="2" spans="1:6" s="2" customFormat="1" ht="25" x14ac:dyDescent="0.25">
      <c r="A2" s="49" t="s">
        <v>12</v>
      </c>
      <c r="B2" s="50"/>
      <c r="C2" s="36" t="s">
        <v>0</v>
      </c>
      <c r="D2" s="36" t="s">
        <v>1</v>
      </c>
      <c r="E2" s="36" t="s">
        <v>2</v>
      </c>
      <c r="F2" s="37" t="s">
        <v>3</v>
      </c>
    </row>
    <row r="3" spans="1:6" x14ac:dyDescent="0.25">
      <c r="A3" s="35"/>
      <c r="B3" s="3"/>
      <c r="C3" s="5"/>
      <c r="D3" s="6"/>
      <c r="E3" s="6"/>
      <c r="F3" s="10">
        <f t="shared" ref="F3:F62" si="0">ROUND(D3*E3,2)</f>
        <v>0</v>
      </c>
    </row>
    <row r="4" spans="1:6" x14ac:dyDescent="0.25">
      <c r="A4" s="31" t="s">
        <v>25</v>
      </c>
      <c r="B4" s="32" t="s">
        <v>26</v>
      </c>
      <c r="C4" s="8"/>
      <c r="D4" s="6"/>
      <c r="E4" s="9"/>
      <c r="F4" s="10">
        <f t="shared" si="0"/>
        <v>0</v>
      </c>
    </row>
    <row r="5" spans="1:6" x14ac:dyDescent="0.25">
      <c r="A5" s="7"/>
      <c r="B5" s="19"/>
      <c r="C5" s="8"/>
      <c r="D5" s="6"/>
      <c r="E5" s="9"/>
      <c r="F5" s="10">
        <f t="shared" si="0"/>
        <v>0</v>
      </c>
    </row>
    <row r="6" spans="1:6" x14ac:dyDescent="0.25">
      <c r="A6" s="31" t="s">
        <v>5</v>
      </c>
      <c r="B6" s="32" t="s">
        <v>201</v>
      </c>
      <c r="C6" s="8"/>
      <c r="D6" s="6"/>
      <c r="E6" s="9"/>
      <c r="F6" s="10">
        <f t="shared" si="0"/>
        <v>0</v>
      </c>
    </row>
    <row r="7" spans="1:6" x14ac:dyDescent="0.25">
      <c r="A7" s="7" t="s">
        <v>120</v>
      </c>
      <c r="B7" s="19" t="s">
        <v>202</v>
      </c>
      <c r="C7" s="8"/>
      <c r="D7" s="6"/>
      <c r="E7" s="9"/>
      <c r="F7" s="10">
        <f t="shared" si="0"/>
        <v>0</v>
      </c>
    </row>
    <row r="8" spans="1:6" ht="13" thickBot="1" x14ac:dyDescent="0.3">
      <c r="A8" s="7"/>
      <c r="B8" s="19"/>
      <c r="C8" s="8"/>
      <c r="D8" s="6"/>
      <c r="E8" s="9"/>
      <c r="F8" s="10">
        <f t="shared" si="0"/>
        <v>0</v>
      </c>
    </row>
    <row r="9" spans="1:6" ht="13" thickBot="1" x14ac:dyDescent="0.3">
      <c r="A9" s="33"/>
      <c r="B9" s="34" t="str">
        <f>"Total "&amp;B6</f>
        <v>Total HUISSERIES</v>
      </c>
      <c r="C9" s="42"/>
      <c r="D9" s="43"/>
      <c r="E9" s="41"/>
      <c r="F9" s="44">
        <f>SUM(F3:F8)</f>
        <v>0</v>
      </c>
    </row>
    <row r="10" spans="1:6" x14ac:dyDescent="0.25">
      <c r="A10" s="7"/>
      <c r="B10" s="19"/>
      <c r="C10" s="8"/>
      <c r="D10" s="6"/>
      <c r="E10" s="9"/>
      <c r="F10" s="10">
        <f t="shared" si="0"/>
        <v>0</v>
      </c>
    </row>
    <row r="11" spans="1:6" x14ac:dyDescent="0.25">
      <c r="A11" s="31" t="s">
        <v>6</v>
      </c>
      <c r="B11" s="32" t="s">
        <v>203</v>
      </c>
      <c r="C11" s="8"/>
      <c r="D11" s="6"/>
      <c r="E11" s="9"/>
      <c r="F11" s="10">
        <f t="shared" si="0"/>
        <v>0</v>
      </c>
    </row>
    <row r="12" spans="1:6" x14ac:dyDescent="0.25">
      <c r="A12" s="31" t="s">
        <v>7</v>
      </c>
      <c r="B12" s="32" t="s">
        <v>204</v>
      </c>
      <c r="C12" s="8"/>
      <c r="D12" s="6"/>
      <c r="E12" s="9"/>
      <c r="F12" s="10">
        <f t="shared" si="0"/>
        <v>0</v>
      </c>
    </row>
    <row r="13" spans="1:6" x14ac:dyDescent="0.25">
      <c r="A13" s="7" t="s">
        <v>205</v>
      </c>
      <c r="B13" s="19" t="s">
        <v>206</v>
      </c>
      <c r="C13" s="8"/>
      <c r="D13" s="6"/>
      <c r="E13" s="9"/>
      <c r="F13" s="10">
        <f t="shared" si="0"/>
        <v>0</v>
      </c>
    </row>
    <row r="14" spans="1:6" x14ac:dyDescent="0.25">
      <c r="A14" s="7" t="s">
        <v>207</v>
      </c>
      <c r="B14" s="19" t="s">
        <v>208</v>
      </c>
      <c r="C14" s="8"/>
      <c r="D14" s="6"/>
      <c r="E14" s="9"/>
      <c r="F14" s="10">
        <f t="shared" si="0"/>
        <v>0</v>
      </c>
    </row>
    <row r="15" spans="1:6" x14ac:dyDescent="0.25">
      <c r="A15" s="7" t="s">
        <v>209</v>
      </c>
      <c r="B15" s="19" t="s">
        <v>210</v>
      </c>
      <c r="C15" s="8"/>
      <c r="D15" s="6"/>
      <c r="E15" s="9"/>
      <c r="F15" s="10">
        <f t="shared" si="0"/>
        <v>0</v>
      </c>
    </row>
    <row r="16" spans="1:6" ht="13" thickBot="1" x14ac:dyDescent="0.3">
      <c r="A16" s="7"/>
      <c r="B16" s="19"/>
      <c r="C16" s="8"/>
      <c r="D16" s="6"/>
      <c r="E16" s="9"/>
      <c r="F16" s="10">
        <f t="shared" si="0"/>
        <v>0</v>
      </c>
    </row>
    <row r="17" spans="1:6" ht="13" thickBot="1" x14ac:dyDescent="0.3">
      <c r="A17" s="33"/>
      <c r="B17" s="34" t="str">
        <f>"Total "&amp;B11</f>
        <v>Total BLOCS PORTES</v>
      </c>
      <c r="C17" s="42"/>
      <c r="D17" s="43"/>
      <c r="E17" s="41"/>
      <c r="F17" s="44">
        <f>SUM(F10:F16)</f>
        <v>0</v>
      </c>
    </row>
    <row r="18" spans="1:6" x14ac:dyDescent="0.25">
      <c r="A18" s="7"/>
      <c r="B18" s="19"/>
      <c r="C18" s="8"/>
      <c r="D18" s="6"/>
      <c r="E18" s="9"/>
      <c r="F18" s="10">
        <f t="shared" si="0"/>
        <v>0</v>
      </c>
    </row>
    <row r="19" spans="1:6" x14ac:dyDescent="0.25">
      <c r="A19" s="31" t="s">
        <v>10</v>
      </c>
      <c r="B19" s="32" t="s">
        <v>211</v>
      </c>
      <c r="C19" s="8"/>
      <c r="D19" s="6"/>
      <c r="E19" s="9"/>
      <c r="F19" s="10">
        <f t="shared" si="0"/>
        <v>0</v>
      </c>
    </row>
    <row r="20" spans="1:6" x14ac:dyDescent="0.25">
      <c r="A20" s="31" t="s">
        <v>11</v>
      </c>
      <c r="B20" s="32" t="s">
        <v>212</v>
      </c>
      <c r="C20" s="8"/>
      <c r="D20" s="6"/>
      <c r="E20" s="9"/>
      <c r="F20" s="10">
        <f t="shared" si="0"/>
        <v>0</v>
      </c>
    </row>
    <row r="21" spans="1:6" x14ac:dyDescent="0.25">
      <c r="A21" s="7" t="s">
        <v>213</v>
      </c>
      <c r="B21" s="19" t="s">
        <v>214</v>
      </c>
      <c r="C21" s="8"/>
      <c r="D21" s="6"/>
      <c r="E21" s="9"/>
      <c r="F21" s="10">
        <f t="shared" si="0"/>
        <v>0</v>
      </c>
    </row>
    <row r="22" spans="1:6" x14ac:dyDescent="0.25">
      <c r="A22" s="7" t="s">
        <v>215</v>
      </c>
      <c r="B22" s="19" t="s">
        <v>216</v>
      </c>
      <c r="C22" s="8"/>
      <c r="D22" s="6"/>
      <c r="E22" s="9"/>
      <c r="F22" s="10">
        <f t="shared" si="0"/>
        <v>0</v>
      </c>
    </row>
    <row r="23" spans="1:6" x14ac:dyDescent="0.25">
      <c r="A23" s="7" t="s">
        <v>217</v>
      </c>
      <c r="B23" s="19" t="s">
        <v>218</v>
      </c>
      <c r="C23" s="8"/>
      <c r="D23" s="6"/>
      <c r="E23" s="9"/>
      <c r="F23" s="10">
        <f t="shared" si="0"/>
        <v>0</v>
      </c>
    </row>
    <row r="24" spans="1:6" x14ac:dyDescent="0.25">
      <c r="A24" s="7" t="s">
        <v>284</v>
      </c>
      <c r="B24" s="19" t="s">
        <v>285</v>
      </c>
      <c r="C24" s="8"/>
      <c r="D24" s="6"/>
      <c r="E24" s="9"/>
      <c r="F24" s="10">
        <f t="shared" ref="F24" si="1">ROUND(D24*E24,2)</f>
        <v>0</v>
      </c>
    </row>
    <row r="25" spans="1:6" ht="13" thickBot="1" x14ac:dyDescent="0.3">
      <c r="A25" s="7"/>
      <c r="B25" s="19"/>
      <c r="C25" s="8"/>
      <c r="D25" s="6"/>
      <c r="E25" s="9"/>
      <c r="F25" s="10">
        <f t="shared" si="0"/>
        <v>0</v>
      </c>
    </row>
    <row r="26" spans="1:6" ht="13" thickBot="1" x14ac:dyDescent="0.3">
      <c r="A26" s="33"/>
      <c r="B26" s="34" t="str">
        <f>"Total "&amp;B19</f>
        <v>Total QUINCAILLERIE</v>
      </c>
      <c r="C26" s="42"/>
      <c r="D26" s="43"/>
      <c r="E26" s="41"/>
      <c r="F26" s="44">
        <f>SUM(F18:F25)</f>
        <v>0</v>
      </c>
    </row>
    <row r="27" spans="1:6" x14ac:dyDescent="0.25">
      <c r="A27" s="7"/>
      <c r="B27" s="19"/>
      <c r="C27" s="8"/>
      <c r="D27" s="6"/>
      <c r="E27" s="9"/>
      <c r="F27" s="10">
        <f t="shared" si="0"/>
        <v>0</v>
      </c>
    </row>
    <row r="28" spans="1:6" x14ac:dyDescent="0.25">
      <c r="A28" s="31" t="s">
        <v>87</v>
      </c>
      <c r="B28" s="32" t="s">
        <v>219</v>
      </c>
      <c r="C28" s="8"/>
      <c r="D28" s="6"/>
      <c r="E28" s="9"/>
      <c r="F28" s="10">
        <f t="shared" si="0"/>
        <v>0</v>
      </c>
    </row>
    <row r="29" spans="1:6" x14ac:dyDescent="0.25">
      <c r="A29" s="7" t="s">
        <v>89</v>
      </c>
      <c r="B29" s="19" t="s">
        <v>220</v>
      </c>
      <c r="C29" s="8"/>
      <c r="D29" s="6"/>
      <c r="E29" s="9"/>
      <c r="F29" s="10">
        <f t="shared" si="0"/>
        <v>0</v>
      </c>
    </row>
    <row r="30" spans="1:6" x14ac:dyDescent="0.25">
      <c r="A30" s="7" t="s">
        <v>90</v>
      </c>
      <c r="B30" s="19" t="s">
        <v>221</v>
      </c>
      <c r="C30" s="8"/>
      <c r="D30" s="6"/>
      <c r="E30" s="9"/>
      <c r="F30" s="10">
        <f t="shared" si="0"/>
        <v>0</v>
      </c>
    </row>
    <row r="31" spans="1:6" x14ac:dyDescent="0.25">
      <c r="A31" s="7"/>
      <c r="B31" s="19"/>
      <c r="C31" s="8"/>
      <c r="D31" s="6"/>
      <c r="E31" s="9"/>
      <c r="F31" s="10">
        <f t="shared" si="0"/>
        <v>0</v>
      </c>
    </row>
    <row r="32" spans="1:6" x14ac:dyDescent="0.25">
      <c r="A32" s="31" t="s">
        <v>95</v>
      </c>
      <c r="B32" s="32" t="s">
        <v>222</v>
      </c>
      <c r="C32" s="8"/>
      <c r="D32" s="6"/>
      <c r="E32" s="9"/>
      <c r="F32" s="10">
        <f t="shared" si="0"/>
        <v>0</v>
      </c>
    </row>
    <row r="33" spans="1:6" x14ac:dyDescent="0.25">
      <c r="A33" s="7" t="s">
        <v>96</v>
      </c>
      <c r="B33" s="19" t="s">
        <v>223</v>
      </c>
      <c r="C33" s="8"/>
      <c r="D33" s="6"/>
      <c r="E33" s="9"/>
      <c r="F33" s="10">
        <f t="shared" si="0"/>
        <v>0</v>
      </c>
    </row>
    <row r="34" spans="1:6" x14ac:dyDescent="0.25">
      <c r="A34" s="7" t="s">
        <v>224</v>
      </c>
      <c r="B34" s="19" t="s">
        <v>225</v>
      </c>
      <c r="C34" s="8"/>
      <c r="D34" s="6"/>
      <c r="E34" s="9"/>
      <c r="F34" s="10">
        <f t="shared" si="0"/>
        <v>0</v>
      </c>
    </row>
    <row r="35" spans="1:6" x14ac:dyDescent="0.25">
      <c r="A35" s="7" t="s">
        <v>226</v>
      </c>
      <c r="B35" s="19" t="s">
        <v>227</v>
      </c>
      <c r="C35" s="8"/>
      <c r="D35" s="6"/>
      <c r="E35" s="9"/>
      <c r="F35" s="10">
        <f t="shared" si="0"/>
        <v>0</v>
      </c>
    </row>
    <row r="36" spans="1:6" ht="13" thickBot="1" x14ac:dyDescent="0.3">
      <c r="A36" s="7"/>
      <c r="B36" s="19"/>
      <c r="C36" s="8"/>
      <c r="D36" s="6"/>
      <c r="E36" s="9"/>
      <c r="F36" s="10">
        <f t="shared" si="0"/>
        <v>0</v>
      </c>
    </row>
    <row r="37" spans="1:6" ht="13" thickBot="1" x14ac:dyDescent="0.3">
      <c r="A37" s="33"/>
      <c r="B37" s="34" t="str">
        <f>"Total "&amp;B28</f>
        <v>Total TRAVAUX SUR BLOCS-PORTES</v>
      </c>
      <c r="C37" s="42"/>
      <c r="D37" s="43"/>
      <c r="E37" s="41"/>
      <c r="F37" s="44">
        <f>SUM(F27:F36)</f>
        <v>0</v>
      </c>
    </row>
    <row r="38" spans="1:6" x14ac:dyDescent="0.25">
      <c r="A38" s="7"/>
      <c r="B38" s="19"/>
      <c r="C38" s="8"/>
      <c r="D38" s="6"/>
      <c r="E38" s="9"/>
      <c r="F38" s="10">
        <f t="shared" si="0"/>
        <v>0</v>
      </c>
    </row>
    <row r="39" spans="1:6" x14ac:dyDescent="0.25">
      <c r="A39" s="7" t="s">
        <v>98</v>
      </c>
      <c r="B39" s="19" t="s">
        <v>228</v>
      </c>
      <c r="C39" s="8"/>
      <c r="D39" s="6"/>
      <c r="E39" s="9"/>
      <c r="F39" s="10">
        <f t="shared" si="0"/>
        <v>0</v>
      </c>
    </row>
    <row r="40" spans="1:6" ht="13" thickBot="1" x14ac:dyDescent="0.3">
      <c r="A40" s="7"/>
      <c r="B40" s="19"/>
      <c r="C40" s="8"/>
      <c r="D40" s="6"/>
      <c r="E40" s="9"/>
      <c r="F40" s="10">
        <f t="shared" si="0"/>
        <v>0</v>
      </c>
    </row>
    <row r="41" spans="1:6" ht="13" thickBot="1" x14ac:dyDescent="0.3">
      <c r="A41" s="33"/>
      <c r="B41" s="34" t="str">
        <f>"Total "&amp;B39</f>
        <v>Total PLINTHES BOIS</v>
      </c>
      <c r="C41" s="42"/>
      <c r="D41" s="43"/>
      <c r="E41" s="41"/>
      <c r="F41" s="44">
        <f>SUM(F38:F40)</f>
        <v>0</v>
      </c>
    </row>
    <row r="42" spans="1:6" x14ac:dyDescent="0.25">
      <c r="A42" s="7"/>
      <c r="B42" s="19"/>
      <c r="C42" s="8"/>
      <c r="D42" s="6"/>
      <c r="E42" s="9"/>
      <c r="F42" s="10">
        <f t="shared" si="0"/>
        <v>0</v>
      </c>
    </row>
    <row r="43" spans="1:6" x14ac:dyDescent="0.25">
      <c r="A43" s="31" t="s">
        <v>101</v>
      </c>
      <c r="B43" s="32" t="s">
        <v>229</v>
      </c>
      <c r="C43" s="8"/>
      <c r="D43" s="6"/>
      <c r="E43" s="9"/>
      <c r="F43" s="10">
        <f t="shared" si="0"/>
        <v>0</v>
      </c>
    </row>
    <row r="44" spans="1:6" x14ac:dyDescent="0.25">
      <c r="A44" s="7" t="s">
        <v>103</v>
      </c>
      <c r="B44" s="19" t="s">
        <v>230</v>
      </c>
      <c r="C44" s="8"/>
      <c r="D44" s="6"/>
      <c r="E44" s="9"/>
      <c r="F44" s="10">
        <f t="shared" si="0"/>
        <v>0</v>
      </c>
    </row>
    <row r="45" spans="1:6" x14ac:dyDescent="0.25">
      <c r="A45" s="7" t="s">
        <v>231</v>
      </c>
      <c r="B45" s="19" t="s">
        <v>232</v>
      </c>
      <c r="C45" s="8"/>
      <c r="D45" s="6"/>
      <c r="E45" s="9"/>
      <c r="F45" s="10">
        <f t="shared" si="0"/>
        <v>0</v>
      </c>
    </row>
    <row r="46" spans="1:6" ht="13" thickBot="1" x14ac:dyDescent="0.3">
      <c r="A46" s="7"/>
      <c r="B46" s="19"/>
      <c r="C46" s="8"/>
      <c r="D46" s="6"/>
      <c r="E46" s="9"/>
      <c r="F46" s="10">
        <f t="shared" si="0"/>
        <v>0</v>
      </c>
    </row>
    <row r="47" spans="1:6" ht="13" thickBot="1" x14ac:dyDescent="0.3">
      <c r="A47" s="33"/>
      <c r="B47" s="34" t="str">
        <f>"Total "&amp;B43</f>
        <v>Total PLACARD</v>
      </c>
      <c r="C47" s="42"/>
      <c r="D47" s="43"/>
      <c r="E47" s="41"/>
      <c r="F47" s="44">
        <f>SUM(F42:F46)</f>
        <v>0</v>
      </c>
    </row>
    <row r="48" spans="1:6" x14ac:dyDescent="0.25">
      <c r="A48" s="7"/>
      <c r="B48" s="19"/>
      <c r="C48" s="8"/>
      <c r="D48" s="6"/>
      <c r="E48" s="9"/>
      <c r="F48" s="10">
        <f t="shared" si="0"/>
        <v>0</v>
      </c>
    </row>
    <row r="49" spans="1:6" x14ac:dyDescent="0.25">
      <c r="A49" s="7" t="s">
        <v>104</v>
      </c>
      <c r="B49" s="19" t="s">
        <v>233</v>
      </c>
      <c r="C49" s="8"/>
      <c r="D49" s="6"/>
      <c r="E49" s="9"/>
      <c r="F49" s="10">
        <f t="shared" si="0"/>
        <v>0</v>
      </c>
    </row>
    <row r="50" spans="1:6" ht="13" thickBot="1" x14ac:dyDescent="0.3">
      <c r="A50" s="7"/>
      <c r="B50" s="19"/>
      <c r="C50" s="8"/>
      <c r="D50" s="6"/>
      <c r="E50" s="9"/>
      <c r="F50" s="10">
        <f t="shared" si="0"/>
        <v>0</v>
      </c>
    </row>
    <row r="51" spans="1:6" ht="13" thickBot="1" x14ac:dyDescent="0.3">
      <c r="A51" s="33"/>
      <c r="B51" s="34" t="str">
        <f>"Total "&amp;B49</f>
        <v>Total CADRE D'ARRET DE CLOISON DE DISTRIBUTION</v>
      </c>
      <c r="C51" s="42"/>
      <c r="D51" s="43"/>
      <c r="E51" s="41"/>
      <c r="F51" s="44">
        <f>SUM(F48:F50)</f>
        <v>0</v>
      </c>
    </row>
    <row r="52" spans="1:6" x14ac:dyDescent="0.25">
      <c r="A52" s="7"/>
      <c r="B52" s="19"/>
      <c r="C52" s="8"/>
      <c r="D52" s="6"/>
      <c r="E52" s="9"/>
      <c r="F52" s="10">
        <f t="shared" si="0"/>
        <v>0</v>
      </c>
    </row>
    <row r="53" spans="1:6" x14ac:dyDescent="0.25">
      <c r="A53" s="31" t="s">
        <v>107</v>
      </c>
      <c r="B53" s="32" t="s">
        <v>234</v>
      </c>
      <c r="C53" s="8"/>
      <c r="D53" s="6"/>
      <c r="E53" s="9"/>
      <c r="F53" s="10">
        <f t="shared" si="0"/>
        <v>0</v>
      </c>
    </row>
    <row r="54" spans="1:6" x14ac:dyDescent="0.25">
      <c r="A54" s="7" t="s">
        <v>109</v>
      </c>
      <c r="B54" s="19" t="s">
        <v>235</v>
      </c>
      <c r="C54" s="8"/>
      <c r="D54" s="6"/>
      <c r="E54" s="9"/>
      <c r="F54" s="10">
        <f t="shared" si="0"/>
        <v>0</v>
      </c>
    </row>
    <row r="55" spans="1:6" ht="13" thickBot="1" x14ac:dyDescent="0.3">
      <c r="A55" s="7"/>
      <c r="B55" s="19"/>
      <c r="C55" s="8"/>
      <c r="D55" s="6"/>
      <c r="E55" s="9"/>
      <c r="F55" s="10">
        <f t="shared" si="0"/>
        <v>0</v>
      </c>
    </row>
    <row r="56" spans="1:6" ht="13" thickBot="1" x14ac:dyDescent="0.3">
      <c r="A56" s="33"/>
      <c r="B56" s="34" t="str">
        <f>"Total "&amp;B53</f>
        <v>Total ESCALIER</v>
      </c>
      <c r="C56" s="42"/>
      <c r="D56" s="43"/>
      <c r="E56" s="41"/>
      <c r="F56" s="44">
        <f>SUM(F52:F55)</f>
        <v>0</v>
      </c>
    </row>
    <row r="57" spans="1:6" x14ac:dyDescent="0.25">
      <c r="A57" s="7"/>
      <c r="B57" s="19"/>
      <c r="C57" s="8"/>
      <c r="D57" s="6"/>
      <c r="E57" s="9"/>
      <c r="F57" s="10">
        <f t="shared" si="0"/>
        <v>0</v>
      </c>
    </row>
    <row r="58" spans="1:6" x14ac:dyDescent="0.25">
      <c r="A58" s="31" t="s">
        <v>146</v>
      </c>
      <c r="B58" s="32" t="s">
        <v>236</v>
      </c>
      <c r="C58" s="8"/>
      <c r="D58" s="6"/>
      <c r="E58" s="9"/>
      <c r="F58" s="10">
        <f t="shared" si="0"/>
        <v>0</v>
      </c>
    </row>
    <row r="59" spans="1:6" x14ac:dyDescent="0.25">
      <c r="A59" s="7" t="s">
        <v>237</v>
      </c>
      <c r="B59" s="19" t="s">
        <v>238</v>
      </c>
      <c r="C59" s="8"/>
      <c r="D59" s="6"/>
      <c r="E59" s="9"/>
      <c r="F59" s="10">
        <f t="shared" si="0"/>
        <v>0</v>
      </c>
    </row>
    <row r="60" spans="1:6" x14ac:dyDescent="0.25">
      <c r="A60" s="7" t="s">
        <v>239</v>
      </c>
      <c r="B60" s="19" t="s">
        <v>240</v>
      </c>
      <c r="C60" s="8"/>
      <c r="D60" s="6"/>
      <c r="E60" s="9"/>
      <c r="F60" s="10">
        <f t="shared" si="0"/>
        <v>0</v>
      </c>
    </row>
    <row r="61" spans="1:6" x14ac:dyDescent="0.25">
      <c r="A61" s="7" t="s">
        <v>241</v>
      </c>
      <c r="B61" s="19" t="s">
        <v>242</v>
      </c>
      <c r="C61" s="8"/>
      <c r="D61" s="6"/>
      <c r="E61" s="9"/>
      <c r="F61" s="10">
        <f t="shared" si="0"/>
        <v>0</v>
      </c>
    </row>
    <row r="62" spans="1:6" ht="13" thickBot="1" x14ac:dyDescent="0.3">
      <c r="A62" s="7"/>
      <c r="B62" s="19"/>
      <c r="C62" s="8"/>
      <c r="D62" s="6"/>
      <c r="E62" s="9"/>
      <c r="F62" s="10">
        <f t="shared" si="0"/>
        <v>0</v>
      </c>
    </row>
    <row r="63" spans="1:6" ht="13" thickBot="1" x14ac:dyDescent="0.3">
      <c r="A63" s="33"/>
      <c r="B63" s="34" t="str">
        <f>"Total "&amp;B58</f>
        <v>Total ACCESSOIRES</v>
      </c>
      <c r="C63" s="42"/>
      <c r="D63" s="43"/>
      <c r="E63" s="41"/>
      <c r="F63" s="44">
        <f>SUM(F57:F62)</f>
        <v>0</v>
      </c>
    </row>
    <row r="64" spans="1:6" x14ac:dyDescent="0.25">
      <c r="A64" s="11"/>
      <c r="B64" s="12"/>
      <c r="C64" s="13"/>
      <c r="D64" s="14"/>
      <c r="E64" s="14"/>
      <c r="F64" s="15"/>
    </row>
    <row r="65" spans="1:6" ht="13" thickBot="1" x14ac:dyDescent="0.3"/>
    <row r="66" spans="1:6" ht="13" thickBot="1" x14ac:dyDescent="0.3">
      <c r="B66" s="45" t="str">
        <f>"Montant HT du "&amp;A1</f>
        <v>Montant HT du LOT 05 - Menuiseries intérieures bois</v>
      </c>
      <c r="F66" s="40">
        <f>F63+F56+F51+F47+F41+F37+F26+F17+F9</f>
        <v>0</v>
      </c>
    </row>
    <row r="67" spans="1:6" x14ac:dyDescent="0.25">
      <c r="B67" s="18" t="s">
        <v>14</v>
      </c>
      <c r="F67" s="39">
        <f>F66*0.2</f>
        <v>0</v>
      </c>
    </row>
    <row r="68" spans="1:6" x14ac:dyDescent="0.25">
      <c r="B68" s="17" t="s">
        <v>4</v>
      </c>
      <c r="F68" s="38">
        <f>F66+F67</f>
        <v>0</v>
      </c>
    </row>
    <row r="70" spans="1:6" x14ac:dyDescent="0.25">
      <c r="F70" s="20" t="s">
        <v>15</v>
      </c>
    </row>
    <row r="73" spans="1:6" x14ac:dyDescent="0.25">
      <c r="A73" s="21"/>
      <c r="B73" s="22" t="s">
        <v>13</v>
      </c>
      <c r="C73" s="23"/>
      <c r="D73" s="23"/>
      <c r="E73" s="23"/>
      <c r="F73" s="24"/>
    </row>
    <row r="74" spans="1:6" x14ac:dyDescent="0.25">
      <c r="A74" s="25"/>
      <c r="B74" s="3"/>
      <c r="C74" s="4"/>
      <c r="D74" s="4"/>
      <c r="E74" s="4"/>
      <c r="F74" s="26"/>
    </row>
    <row r="75" spans="1:6" x14ac:dyDescent="0.25">
      <c r="A75" s="25"/>
      <c r="B75" s="3"/>
      <c r="C75" s="4"/>
      <c r="D75" s="4"/>
      <c r="E75" s="4"/>
      <c r="F75" s="26"/>
    </row>
    <row r="76" spans="1:6" x14ac:dyDescent="0.25">
      <c r="A76" s="25"/>
      <c r="B76" s="3"/>
      <c r="C76" s="4"/>
      <c r="D76" s="4"/>
      <c r="E76" s="4"/>
      <c r="F76" s="26"/>
    </row>
    <row r="77" spans="1:6" x14ac:dyDescent="0.25">
      <c r="A77" s="25"/>
      <c r="B77" s="3"/>
      <c r="C77" s="4"/>
      <c r="D77" s="4"/>
      <c r="E77" s="4"/>
      <c r="F77" s="26"/>
    </row>
    <row r="78" spans="1:6" x14ac:dyDescent="0.25">
      <c r="A78" s="25"/>
      <c r="B78" s="3"/>
      <c r="C78" s="4"/>
      <c r="D78" s="4"/>
      <c r="E78" s="4"/>
      <c r="F78" s="26"/>
    </row>
    <row r="79" spans="1:6" x14ac:dyDescent="0.25">
      <c r="A79" s="25"/>
      <c r="B79" s="3"/>
      <c r="C79" s="4"/>
      <c r="D79" s="4"/>
      <c r="E79" s="4"/>
      <c r="F79" s="26"/>
    </row>
    <row r="80" spans="1:6" x14ac:dyDescent="0.25">
      <c r="A80" s="25"/>
      <c r="B80" s="3"/>
      <c r="C80" s="4"/>
      <c r="D80" s="4"/>
      <c r="E80" s="4"/>
      <c r="F80" s="26"/>
    </row>
    <row r="81" spans="1:6" x14ac:dyDescent="0.25">
      <c r="A81" s="25"/>
      <c r="B81" s="3"/>
      <c r="C81" s="4"/>
      <c r="D81" s="4"/>
      <c r="E81" s="4"/>
      <c r="F81" s="26"/>
    </row>
    <row r="82" spans="1:6" x14ac:dyDescent="0.25">
      <c r="A82" s="25"/>
      <c r="B82" s="3"/>
      <c r="C82" s="4"/>
      <c r="D82" s="4"/>
      <c r="E82" s="4"/>
      <c r="F82" s="26"/>
    </row>
    <row r="83" spans="1:6" x14ac:dyDescent="0.25">
      <c r="A83" s="27"/>
      <c r="B83" s="28"/>
      <c r="C83" s="29"/>
      <c r="D83" s="29"/>
      <c r="E83" s="29"/>
      <c r="F83" s="30"/>
    </row>
  </sheetData>
  <mergeCells count="2">
    <mergeCell ref="A1:F1"/>
    <mergeCell ref="A2:B2"/>
  </mergeCells>
  <pageMargins left="0.23622047244094491" right="0.23622047244094491" top="0.85" bottom="1.1811023622047245" header="0.31496062992125984" footer="0"/>
  <pageSetup paperSize="9" scale="90" fitToHeight="10000" orientation="portrait" verticalDpi="360" r:id="rId1"/>
  <headerFooter>
    <oddHeader>&amp;LTRAVAUX DE TRANSFORMATION D’UNE
SALLE DE CLASSE EN BIBLIOTHÈQUE MUNICIPALE
Mairie de Couffé (44)&amp;CDPGF&amp;RPRO - 08 mars 2016</oddHeader>
    <oddFooter>&amp;L&amp;G&amp;RPage &amp;"Century Gothic,Gras"&amp;P&amp;"Century Gothic,Normal"/&amp;N</oddFooter>
  </headerFooter>
  <rowBreaks count="1" manualBreakCount="1">
    <brk id="51" max="5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showGridLines="0" view="pageBreakPreview" zoomScaleNormal="100" zoomScaleSheetLayoutView="100" workbookViewId="0">
      <selection activeCell="F44" sqref="F44"/>
    </sheetView>
  </sheetViews>
  <sheetFormatPr baseColWidth="10" defaultColWidth="11.453125" defaultRowHeight="12.5" x14ac:dyDescent="0.25"/>
  <cols>
    <col min="1" max="1" width="9.7265625" style="16" customWidth="1"/>
    <col min="2" max="2" width="64.54296875" style="16" customWidth="1"/>
    <col min="3" max="3" width="4.7265625" style="1" customWidth="1"/>
    <col min="4" max="5" width="10.7265625" style="1" customWidth="1"/>
    <col min="6" max="6" width="12.26953125" style="1" customWidth="1"/>
    <col min="7" max="16384" width="11.453125" style="1"/>
  </cols>
  <sheetData>
    <row r="1" spans="1:6" ht="55.9" customHeight="1" x14ac:dyDescent="0.25">
      <c r="A1" s="46" t="s">
        <v>21</v>
      </c>
      <c r="B1" s="47"/>
      <c r="C1" s="47"/>
      <c r="D1" s="47"/>
      <c r="E1" s="47"/>
      <c r="F1" s="48"/>
    </row>
    <row r="2" spans="1:6" s="2" customFormat="1" ht="25" x14ac:dyDescent="0.25">
      <c r="A2" s="49" t="s">
        <v>12</v>
      </c>
      <c r="B2" s="50"/>
      <c r="C2" s="36" t="s">
        <v>0</v>
      </c>
      <c r="D2" s="36" t="s">
        <v>1</v>
      </c>
      <c r="E2" s="36" t="s">
        <v>2</v>
      </c>
      <c r="F2" s="37" t="s">
        <v>3</v>
      </c>
    </row>
    <row r="3" spans="1:6" x14ac:dyDescent="0.25">
      <c r="A3" s="35"/>
      <c r="B3" s="3"/>
      <c r="C3" s="5"/>
      <c r="D3" s="6"/>
      <c r="E3" s="6"/>
      <c r="F3" s="10">
        <f t="shared" ref="F3:F39" si="0">ROUND(D3*E3,2)</f>
        <v>0</v>
      </c>
    </row>
    <row r="4" spans="1:6" x14ac:dyDescent="0.25">
      <c r="A4" s="31" t="s">
        <v>25</v>
      </c>
      <c r="B4" s="32" t="s">
        <v>26</v>
      </c>
      <c r="C4" s="8"/>
      <c r="D4" s="6"/>
      <c r="E4" s="9"/>
      <c r="F4" s="10">
        <f t="shared" si="0"/>
        <v>0</v>
      </c>
    </row>
    <row r="5" spans="1:6" x14ac:dyDescent="0.25">
      <c r="A5" s="7"/>
      <c r="B5" s="19"/>
      <c r="C5" s="8"/>
      <c r="D5" s="6"/>
      <c r="E5" s="9"/>
      <c r="F5" s="10">
        <f t="shared" si="0"/>
        <v>0</v>
      </c>
    </row>
    <row r="6" spans="1:6" x14ac:dyDescent="0.25">
      <c r="A6" s="31" t="s">
        <v>5</v>
      </c>
      <c r="B6" s="32" t="s">
        <v>243</v>
      </c>
      <c r="C6" s="8"/>
      <c r="D6" s="6"/>
      <c r="E6" s="9"/>
      <c r="F6" s="10">
        <f t="shared" si="0"/>
        <v>0</v>
      </c>
    </row>
    <row r="7" spans="1:6" x14ac:dyDescent="0.25">
      <c r="A7" s="7" t="s">
        <v>120</v>
      </c>
      <c r="B7" s="19" t="s">
        <v>244</v>
      </c>
      <c r="C7" s="8"/>
      <c r="D7" s="6"/>
      <c r="E7" s="9"/>
      <c r="F7" s="10">
        <f t="shared" si="0"/>
        <v>0</v>
      </c>
    </row>
    <row r="8" spans="1:6" x14ac:dyDescent="0.25">
      <c r="A8" s="7"/>
      <c r="B8" s="19"/>
      <c r="C8" s="8"/>
      <c r="D8" s="6"/>
      <c r="E8" s="9"/>
      <c r="F8" s="10">
        <f t="shared" si="0"/>
        <v>0</v>
      </c>
    </row>
    <row r="9" spans="1:6" x14ac:dyDescent="0.25">
      <c r="A9" s="31" t="s">
        <v>122</v>
      </c>
      <c r="B9" s="32" t="s">
        <v>245</v>
      </c>
      <c r="C9" s="8"/>
      <c r="D9" s="6"/>
      <c r="E9" s="9"/>
      <c r="F9" s="10">
        <f t="shared" si="0"/>
        <v>0</v>
      </c>
    </row>
    <row r="10" spans="1:6" x14ac:dyDescent="0.25">
      <c r="A10" s="7" t="s">
        <v>246</v>
      </c>
      <c r="B10" s="19" t="s">
        <v>247</v>
      </c>
      <c r="C10" s="8"/>
      <c r="D10" s="6"/>
      <c r="E10" s="9"/>
      <c r="F10" s="10">
        <f t="shared" si="0"/>
        <v>0</v>
      </c>
    </row>
    <row r="11" spans="1:6" x14ac:dyDescent="0.25">
      <c r="A11" s="7" t="s">
        <v>248</v>
      </c>
      <c r="B11" s="19" t="s">
        <v>249</v>
      </c>
      <c r="C11" s="8"/>
      <c r="D11" s="6"/>
      <c r="E11" s="9"/>
      <c r="F11" s="10">
        <f t="shared" si="0"/>
        <v>0</v>
      </c>
    </row>
    <row r="12" spans="1:6" x14ac:dyDescent="0.25">
      <c r="A12" s="7" t="s">
        <v>250</v>
      </c>
      <c r="B12" s="19" t="s">
        <v>251</v>
      </c>
      <c r="C12" s="8"/>
      <c r="D12" s="6"/>
      <c r="E12" s="9"/>
      <c r="F12" s="10">
        <f t="shared" si="0"/>
        <v>0</v>
      </c>
    </row>
    <row r="13" spans="1:6" x14ac:dyDescent="0.25">
      <c r="A13" s="7"/>
      <c r="B13" s="19"/>
      <c r="C13" s="8"/>
      <c r="D13" s="6"/>
      <c r="E13" s="9"/>
      <c r="F13" s="10">
        <f t="shared" si="0"/>
        <v>0</v>
      </c>
    </row>
    <row r="14" spans="1:6" x14ac:dyDescent="0.25">
      <c r="A14" s="31" t="s">
        <v>252</v>
      </c>
      <c r="B14" s="32" t="s">
        <v>253</v>
      </c>
      <c r="C14" s="8"/>
      <c r="D14" s="6"/>
      <c r="E14" s="9"/>
      <c r="F14" s="10">
        <f t="shared" si="0"/>
        <v>0</v>
      </c>
    </row>
    <row r="15" spans="1:6" x14ac:dyDescent="0.25">
      <c r="A15" s="7" t="s">
        <v>254</v>
      </c>
      <c r="B15" s="19" t="s">
        <v>255</v>
      </c>
      <c r="C15" s="8"/>
      <c r="D15" s="6"/>
      <c r="E15" s="9"/>
      <c r="F15" s="10">
        <f t="shared" si="0"/>
        <v>0</v>
      </c>
    </row>
    <row r="16" spans="1:6" x14ac:dyDescent="0.25">
      <c r="A16" s="7" t="s">
        <v>256</v>
      </c>
      <c r="B16" s="19" t="s">
        <v>257</v>
      </c>
      <c r="C16" s="8"/>
      <c r="D16" s="6"/>
      <c r="E16" s="9"/>
      <c r="F16" s="10">
        <f t="shared" si="0"/>
        <v>0</v>
      </c>
    </row>
    <row r="17" spans="1:6" ht="13" thickBot="1" x14ac:dyDescent="0.3">
      <c r="A17" s="7"/>
      <c r="B17" s="19"/>
      <c r="C17" s="8"/>
      <c r="D17" s="6"/>
      <c r="E17" s="9"/>
      <c r="F17" s="10">
        <f t="shared" si="0"/>
        <v>0</v>
      </c>
    </row>
    <row r="18" spans="1:6" ht="13" thickBot="1" x14ac:dyDescent="0.3">
      <c r="A18" s="33"/>
      <c r="B18" s="34" t="str">
        <f>"Total "&amp;B6</f>
        <v>Total CLOISONS SECHES</v>
      </c>
      <c r="C18" s="42"/>
      <c r="D18" s="43"/>
      <c r="E18" s="41"/>
      <c r="F18" s="44">
        <f>SUM(F3:F17)</f>
        <v>0</v>
      </c>
    </row>
    <row r="19" spans="1:6" x14ac:dyDescent="0.25">
      <c r="A19" s="7"/>
      <c r="B19" s="19"/>
      <c r="C19" s="8"/>
      <c r="D19" s="6"/>
      <c r="E19" s="9"/>
      <c r="F19" s="10">
        <f t="shared" si="0"/>
        <v>0</v>
      </c>
    </row>
    <row r="20" spans="1:6" x14ac:dyDescent="0.25">
      <c r="A20" s="31" t="s">
        <v>6</v>
      </c>
      <c r="B20" s="32" t="s">
        <v>258</v>
      </c>
      <c r="C20" s="8"/>
      <c r="D20" s="6"/>
      <c r="E20" s="9"/>
      <c r="F20" s="10">
        <f t="shared" si="0"/>
        <v>0</v>
      </c>
    </row>
    <row r="21" spans="1:6" x14ac:dyDescent="0.25">
      <c r="A21" s="7" t="s">
        <v>7</v>
      </c>
      <c r="B21" s="19" t="s">
        <v>259</v>
      </c>
      <c r="C21" s="8"/>
      <c r="D21" s="6"/>
      <c r="E21" s="9"/>
      <c r="F21" s="10">
        <f t="shared" si="0"/>
        <v>0</v>
      </c>
    </row>
    <row r="22" spans="1:6" x14ac:dyDescent="0.25">
      <c r="A22" s="7" t="s">
        <v>8</v>
      </c>
      <c r="B22" s="19" t="s">
        <v>260</v>
      </c>
      <c r="C22" s="8"/>
      <c r="D22" s="6"/>
      <c r="E22" s="9"/>
      <c r="F22" s="10">
        <f t="shared" si="0"/>
        <v>0</v>
      </c>
    </row>
    <row r="23" spans="1:6" x14ac:dyDescent="0.25">
      <c r="A23" s="7" t="s">
        <v>9</v>
      </c>
      <c r="B23" s="19" t="s">
        <v>261</v>
      </c>
      <c r="C23" s="8"/>
      <c r="D23" s="6"/>
      <c r="E23" s="9"/>
      <c r="F23" s="10">
        <f t="shared" si="0"/>
        <v>0</v>
      </c>
    </row>
    <row r="24" spans="1:6" x14ac:dyDescent="0.25">
      <c r="A24" s="7" t="s">
        <v>28</v>
      </c>
      <c r="B24" s="19" t="s">
        <v>262</v>
      </c>
      <c r="C24" s="8"/>
      <c r="D24" s="6"/>
      <c r="E24" s="9"/>
      <c r="F24" s="10">
        <f t="shared" si="0"/>
        <v>0</v>
      </c>
    </row>
    <row r="25" spans="1:6" ht="13" thickBot="1" x14ac:dyDescent="0.3">
      <c r="A25" s="7"/>
      <c r="B25" s="19"/>
      <c r="C25" s="8"/>
      <c r="D25" s="6"/>
      <c r="E25" s="9"/>
      <c r="F25" s="10">
        <f t="shared" si="0"/>
        <v>0</v>
      </c>
    </row>
    <row r="26" spans="1:6" ht="13" thickBot="1" x14ac:dyDescent="0.3">
      <c r="A26" s="33"/>
      <c r="B26" s="34" t="str">
        <f>"Total "&amp;B20</f>
        <v>Total PLAFONDS EN PLAQUES DE PLATRE</v>
      </c>
      <c r="C26" s="42"/>
      <c r="D26" s="43"/>
      <c r="E26" s="41"/>
      <c r="F26" s="44">
        <f>SUM(F19:F25)</f>
        <v>0</v>
      </c>
    </row>
    <row r="27" spans="1:6" x14ac:dyDescent="0.25">
      <c r="A27" s="7"/>
      <c r="B27" s="19"/>
      <c r="C27" s="8"/>
      <c r="D27" s="6"/>
      <c r="E27" s="9"/>
      <c r="F27" s="10">
        <f t="shared" si="0"/>
        <v>0</v>
      </c>
    </row>
    <row r="28" spans="1:6" x14ac:dyDescent="0.25">
      <c r="A28" s="31" t="s">
        <v>10</v>
      </c>
      <c r="B28" s="32" t="s">
        <v>263</v>
      </c>
      <c r="C28" s="8"/>
      <c r="D28" s="6"/>
      <c r="E28" s="9"/>
      <c r="F28" s="10">
        <f t="shared" si="0"/>
        <v>0</v>
      </c>
    </row>
    <row r="29" spans="1:6" x14ac:dyDescent="0.25">
      <c r="A29" s="7" t="s">
        <v>11</v>
      </c>
      <c r="B29" s="19" t="s">
        <v>264</v>
      </c>
      <c r="C29" s="8"/>
      <c r="D29" s="6"/>
      <c r="E29" s="9"/>
      <c r="F29" s="10">
        <f t="shared" si="0"/>
        <v>0</v>
      </c>
    </row>
    <row r="30" spans="1:6" x14ac:dyDescent="0.25">
      <c r="A30" s="7" t="s">
        <v>32</v>
      </c>
      <c r="B30" s="19" t="s">
        <v>265</v>
      </c>
      <c r="C30" s="8"/>
      <c r="D30" s="6"/>
      <c r="E30" s="9"/>
      <c r="F30" s="10">
        <f t="shared" si="0"/>
        <v>0</v>
      </c>
    </row>
    <row r="31" spans="1:6" x14ac:dyDescent="0.25">
      <c r="A31" s="7" t="s">
        <v>33</v>
      </c>
      <c r="B31" s="19" t="s">
        <v>266</v>
      </c>
      <c r="C31" s="8"/>
      <c r="D31" s="6"/>
      <c r="E31" s="9"/>
      <c r="F31" s="10">
        <f t="shared" si="0"/>
        <v>0</v>
      </c>
    </row>
    <row r="32" spans="1:6" x14ac:dyDescent="0.25">
      <c r="A32" s="7" t="s">
        <v>40</v>
      </c>
      <c r="B32" s="19" t="s">
        <v>267</v>
      </c>
      <c r="C32" s="8"/>
      <c r="D32" s="6"/>
      <c r="E32" s="9"/>
      <c r="F32" s="10">
        <f t="shared" si="0"/>
        <v>0</v>
      </c>
    </row>
    <row r="33" spans="1:6" x14ac:dyDescent="0.25">
      <c r="A33" s="7" t="s">
        <v>43</v>
      </c>
      <c r="B33" s="19" t="s">
        <v>268</v>
      </c>
      <c r="C33" s="8"/>
      <c r="D33" s="6"/>
      <c r="E33" s="9"/>
      <c r="F33" s="10">
        <f t="shared" si="0"/>
        <v>0</v>
      </c>
    </row>
    <row r="34" spans="1:6" x14ac:dyDescent="0.25">
      <c r="A34" s="7" t="s">
        <v>44</v>
      </c>
      <c r="B34" s="19" t="s">
        <v>269</v>
      </c>
      <c r="C34" s="8"/>
      <c r="D34" s="6"/>
      <c r="E34" s="9"/>
      <c r="F34" s="10">
        <f t="shared" si="0"/>
        <v>0</v>
      </c>
    </row>
    <row r="35" spans="1:6" ht="13" thickBot="1" x14ac:dyDescent="0.3">
      <c r="A35" s="7"/>
      <c r="B35" s="19"/>
      <c r="C35" s="8"/>
      <c r="D35" s="6"/>
      <c r="E35" s="9"/>
      <c r="F35" s="10">
        <f t="shared" si="0"/>
        <v>0</v>
      </c>
    </row>
    <row r="36" spans="1:6" ht="13" thickBot="1" x14ac:dyDescent="0.3">
      <c r="A36" s="33"/>
      <c r="B36" s="34" t="str">
        <f>"Total "&amp;B28</f>
        <v>Total DIVERS</v>
      </c>
      <c r="C36" s="42"/>
      <c r="D36" s="43"/>
      <c r="E36" s="41"/>
      <c r="F36" s="44">
        <f>SUM(F27:F35)</f>
        <v>0</v>
      </c>
    </row>
    <row r="37" spans="1:6" x14ac:dyDescent="0.25">
      <c r="A37" s="7"/>
      <c r="B37" s="19"/>
      <c r="C37" s="8"/>
      <c r="D37" s="6"/>
      <c r="E37" s="9"/>
      <c r="F37" s="10">
        <f t="shared" si="0"/>
        <v>0</v>
      </c>
    </row>
    <row r="38" spans="1:6" x14ac:dyDescent="0.25">
      <c r="A38" s="31" t="s">
        <v>87</v>
      </c>
      <c r="B38" s="32" t="s">
        <v>152</v>
      </c>
      <c r="C38" s="8"/>
      <c r="D38" s="6"/>
      <c r="E38" s="9"/>
      <c r="F38" s="10">
        <f t="shared" si="0"/>
        <v>0</v>
      </c>
    </row>
    <row r="39" spans="1:6" ht="13" thickBot="1" x14ac:dyDescent="0.3">
      <c r="A39" s="7"/>
      <c r="B39" s="19"/>
      <c r="C39" s="8"/>
      <c r="D39" s="6"/>
      <c r="E39" s="9"/>
      <c r="F39" s="10">
        <f t="shared" si="0"/>
        <v>0</v>
      </c>
    </row>
    <row r="40" spans="1:6" ht="13" thickBot="1" x14ac:dyDescent="0.3">
      <c r="A40" s="33"/>
      <c r="B40" s="34" t="str">
        <f>"Total "&amp;B38</f>
        <v>Total NETTOYAGE DU CHANTIER</v>
      </c>
      <c r="C40" s="42"/>
      <c r="D40" s="43"/>
      <c r="E40" s="41"/>
      <c r="F40" s="44">
        <f>SUM(F37:F39)</f>
        <v>0</v>
      </c>
    </row>
    <row r="41" spans="1:6" x14ac:dyDescent="0.25">
      <c r="A41" s="11"/>
      <c r="B41" s="12"/>
      <c r="C41" s="13"/>
      <c r="D41" s="14"/>
      <c r="E41" s="14"/>
      <c r="F41" s="15"/>
    </row>
    <row r="42" spans="1:6" ht="13" thickBot="1" x14ac:dyDescent="0.3"/>
    <row r="43" spans="1:6" ht="13" thickBot="1" x14ac:dyDescent="0.3">
      <c r="B43" s="45" t="str">
        <f>"Montant HT du "&amp;A1</f>
        <v>Montant HT du LOT 06 - Cloisons sèches – Plafonds</v>
      </c>
      <c r="F43" s="40">
        <f>F40+F36+F26+F18</f>
        <v>0</v>
      </c>
    </row>
    <row r="44" spans="1:6" x14ac:dyDescent="0.25">
      <c r="B44" s="18" t="s">
        <v>14</v>
      </c>
      <c r="F44" s="39">
        <f>F43*0.2</f>
        <v>0</v>
      </c>
    </row>
    <row r="45" spans="1:6" x14ac:dyDescent="0.25">
      <c r="B45" s="17" t="s">
        <v>4</v>
      </c>
      <c r="F45" s="38">
        <f>F43+F44</f>
        <v>0</v>
      </c>
    </row>
    <row r="47" spans="1:6" x14ac:dyDescent="0.25">
      <c r="F47" s="20" t="s">
        <v>15</v>
      </c>
    </row>
    <row r="50" spans="1:6" x14ac:dyDescent="0.25">
      <c r="A50" s="21"/>
      <c r="B50" s="22" t="s">
        <v>13</v>
      </c>
      <c r="C50" s="23"/>
      <c r="D50" s="23"/>
      <c r="E50" s="23"/>
      <c r="F50" s="24"/>
    </row>
    <row r="51" spans="1:6" x14ac:dyDescent="0.25">
      <c r="A51" s="25"/>
      <c r="B51" s="3"/>
      <c r="C51" s="4"/>
      <c r="D51" s="4"/>
      <c r="E51" s="4"/>
      <c r="F51" s="26"/>
    </row>
    <row r="52" spans="1:6" x14ac:dyDescent="0.25">
      <c r="A52" s="25"/>
      <c r="B52" s="3"/>
      <c r="C52" s="4"/>
      <c r="D52" s="4"/>
      <c r="E52" s="4"/>
      <c r="F52" s="26"/>
    </row>
    <row r="53" spans="1:6" x14ac:dyDescent="0.25">
      <c r="A53" s="25"/>
      <c r="B53" s="3"/>
      <c r="C53" s="4"/>
      <c r="D53" s="4"/>
      <c r="E53" s="4"/>
      <c r="F53" s="26"/>
    </row>
    <row r="54" spans="1:6" x14ac:dyDescent="0.25">
      <c r="A54" s="25"/>
      <c r="B54" s="3"/>
      <c r="C54" s="4"/>
      <c r="D54" s="4"/>
      <c r="E54" s="4"/>
      <c r="F54" s="26"/>
    </row>
    <row r="55" spans="1:6" x14ac:dyDescent="0.25">
      <c r="A55" s="25"/>
      <c r="B55" s="3"/>
      <c r="C55" s="4"/>
      <c r="D55" s="4"/>
      <c r="E55" s="4"/>
      <c r="F55" s="26"/>
    </row>
    <row r="56" spans="1:6" x14ac:dyDescent="0.25">
      <c r="A56" s="25"/>
      <c r="B56" s="3"/>
      <c r="C56" s="4"/>
      <c r="D56" s="4"/>
      <c r="E56" s="4"/>
      <c r="F56" s="26"/>
    </row>
    <row r="57" spans="1:6" x14ac:dyDescent="0.25">
      <c r="A57" s="25"/>
      <c r="B57" s="3"/>
      <c r="C57" s="4"/>
      <c r="D57" s="4"/>
      <c r="E57" s="4"/>
      <c r="F57" s="26"/>
    </row>
    <row r="58" spans="1:6" x14ac:dyDescent="0.25">
      <c r="A58" s="25"/>
      <c r="B58" s="3"/>
      <c r="C58" s="4"/>
      <c r="D58" s="4"/>
      <c r="E58" s="4"/>
      <c r="F58" s="26"/>
    </row>
    <row r="59" spans="1:6" x14ac:dyDescent="0.25">
      <c r="A59" s="25"/>
      <c r="B59" s="3"/>
      <c r="C59" s="4"/>
      <c r="D59" s="4"/>
      <c r="E59" s="4"/>
      <c r="F59" s="26"/>
    </row>
    <row r="60" spans="1:6" x14ac:dyDescent="0.25">
      <c r="A60" s="27"/>
      <c r="B60" s="28"/>
      <c r="C60" s="29"/>
      <c r="D60" s="29"/>
      <c r="E60" s="29"/>
      <c r="F60" s="30"/>
    </row>
  </sheetData>
  <mergeCells count="2">
    <mergeCell ref="A1:F1"/>
    <mergeCell ref="A2:B2"/>
  </mergeCells>
  <pageMargins left="0.23622047244094491" right="0.23622047244094491" top="0.85" bottom="1.1811023622047245" header="0.31496062992125984" footer="0"/>
  <pageSetup paperSize="9" scale="90" fitToHeight="10000" orientation="portrait" verticalDpi="360" r:id="rId1"/>
  <headerFooter>
    <oddHeader>&amp;LTRAVAUX DE TRANSFORMATION D’UNE
SALLE DE CLASSE EN BIBLIOTHÈQUE MUNICIPALE
Mairie de Couffé (44)&amp;CDPGF&amp;RPRO - 08 mars 2016</oddHeader>
    <oddFooter>&amp;L&amp;G&amp;RPage &amp;"Century Gothic,Gras"&amp;P&amp;"Century Gothic,Normal"/&amp;N</oddFooter>
  </headerFooter>
  <rowBreaks count="1" manualBreakCount="1">
    <brk id="49" max="5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showGridLines="0" view="pageBreakPreview" zoomScaleNormal="100" zoomScaleSheetLayoutView="100" workbookViewId="0">
      <selection activeCell="F33" sqref="F33"/>
    </sheetView>
  </sheetViews>
  <sheetFormatPr baseColWidth="10" defaultColWidth="11.453125" defaultRowHeight="12.5" x14ac:dyDescent="0.25"/>
  <cols>
    <col min="1" max="1" width="9.7265625" style="16" customWidth="1"/>
    <col min="2" max="2" width="64.54296875" style="16" customWidth="1"/>
    <col min="3" max="3" width="4.7265625" style="1" customWidth="1"/>
    <col min="4" max="5" width="10.7265625" style="1" customWidth="1"/>
    <col min="6" max="6" width="12.26953125" style="1" customWidth="1"/>
    <col min="7" max="16384" width="11.453125" style="1"/>
  </cols>
  <sheetData>
    <row r="1" spans="1:6" ht="55.9" customHeight="1" x14ac:dyDescent="0.25">
      <c r="A1" s="46" t="s">
        <v>22</v>
      </c>
      <c r="B1" s="47"/>
      <c r="C1" s="47"/>
      <c r="D1" s="47"/>
      <c r="E1" s="47"/>
      <c r="F1" s="48"/>
    </row>
    <row r="2" spans="1:6" s="2" customFormat="1" ht="25" x14ac:dyDescent="0.25">
      <c r="A2" s="49" t="s">
        <v>12</v>
      </c>
      <c r="B2" s="50"/>
      <c r="C2" s="36" t="s">
        <v>0</v>
      </c>
      <c r="D2" s="36" t="s">
        <v>1</v>
      </c>
      <c r="E2" s="36" t="s">
        <v>2</v>
      </c>
      <c r="F2" s="37" t="s">
        <v>3</v>
      </c>
    </row>
    <row r="3" spans="1:6" x14ac:dyDescent="0.25">
      <c r="A3" s="35"/>
      <c r="B3" s="3"/>
      <c r="C3" s="5"/>
      <c r="D3" s="6"/>
      <c r="E3" s="6"/>
      <c r="F3" s="10">
        <f t="shared" ref="F3:F28" si="0">ROUND(D3*E3,2)</f>
        <v>0</v>
      </c>
    </row>
    <row r="4" spans="1:6" x14ac:dyDescent="0.25">
      <c r="A4" s="31" t="s">
        <v>25</v>
      </c>
      <c r="B4" s="32" t="s">
        <v>26</v>
      </c>
      <c r="C4" s="8"/>
      <c r="D4" s="6"/>
      <c r="E4" s="9"/>
      <c r="F4" s="10">
        <f t="shared" si="0"/>
        <v>0</v>
      </c>
    </row>
    <row r="5" spans="1:6" x14ac:dyDescent="0.25">
      <c r="A5" s="7"/>
      <c r="B5" s="19"/>
      <c r="C5" s="8"/>
      <c r="D5" s="6"/>
      <c r="E5" s="9"/>
      <c r="F5" s="10">
        <f t="shared" si="0"/>
        <v>0</v>
      </c>
    </row>
    <row r="6" spans="1:6" x14ac:dyDescent="0.25">
      <c r="A6" s="31" t="s">
        <v>5</v>
      </c>
      <c r="B6" s="32" t="s">
        <v>270</v>
      </c>
      <c r="C6" s="8"/>
      <c r="D6" s="6"/>
      <c r="E6" s="9"/>
      <c r="F6" s="10">
        <f t="shared" si="0"/>
        <v>0</v>
      </c>
    </row>
    <row r="7" spans="1:6" x14ac:dyDescent="0.25">
      <c r="A7" s="31" t="s">
        <v>120</v>
      </c>
      <c r="B7" s="32" t="s">
        <v>271</v>
      </c>
      <c r="C7" s="8"/>
      <c r="D7" s="6"/>
      <c r="E7" s="9"/>
      <c r="F7" s="10">
        <f t="shared" si="0"/>
        <v>0</v>
      </c>
    </row>
    <row r="8" spans="1:6" x14ac:dyDescent="0.25">
      <c r="A8" s="7" t="s">
        <v>272</v>
      </c>
      <c r="B8" s="19" t="s">
        <v>273</v>
      </c>
      <c r="C8" s="8"/>
      <c r="D8" s="6"/>
      <c r="E8" s="9"/>
      <c r="F8" s="10">
        <f t="shared" si="0"/>
        <v>0</v>
      </c>
    </row>
    <row r="9" spans="1:6" x14ac:dyDescent="0.25">
      <c r="A9" s="7" t="s">
        <v>274</v>
      </c>
      <c r="B9" s="19" t="s">
        <v>275</v>
      </c>
      <c r="C9" s="8"/>
      <c r="D9" s="6"/>
      <c r="E9" s="9"/>
      <c r="F9" s="10">
        <f t="shared" si="0"/>
        <v>0</v>
      </c>
    </row>
    <row r="10" spans="1:6" x14ac:dyDescent="0.25">
      <c r="A10" s="7"/>
      <c r="B10" s="19"/>
      <c r="C10" s="8"/>
      <c r="D10" s="6"/>
      <c r="E10" s="9"/>
      <c r="F10" s="10">
        <f t="shared" si="0"/>
        <v>0</v>
      </c>
    </row>
    <row r="11" spans="1:6" x14ac:dyDescent="0.25">
      <c r="A11" s="31" t="s">
        <v>122</v>
      </c>
      <c r="B11" s="32" t="s">
        <v>276</v>
      </c>
      <c r="C11" s="8"/>
      <c r="D11" s="6"/>
      <c r="E11" s="9"/>
      <c r="F11" s="10">
        <f t="shared" si="0"/>
        <v>0</v>
      </c>
    </row>
    <row r="12" spans="1:6" x14ac:dyDescent="0.25">
      <c r="A12" s="7" t="s">
        <v>246</v>
      </c>
      <c r="B12" s="19" t="s">
        <v>277</v>
      </c>
      <c r="C12" s="8"/>
      <c r="D12" s="6"/>
      <c r="E12" s="9"/>
      <c r="F12" s="10">
        <f t="shared" si="0"/>
        <v>0</v>
      </c>
    </row>
    <row r="13" spans="1:6" ht="13" thickBot="1" x14ac:dyDescent="0.3">
      <c r="A13" s="7"/>
      <c r="B13" s="19"/>
      <c r="C13" s="8"/>
      <c r="D13" s="6"/>
      <c r="E13" s="9"/>
      <c r="F13" s="10">
        <f t="shared" si="0"/>
        <v>0</v>
      </c>
    </row>
    <row r="14" spans="1:6" ht="13" thickBot="1" x14ac:dyDescent="0.3">
      <c r="A14" s="33"/>
      <c r="B14" s="34" t="str">
        <f>"Total "&amp;B6</f>
        <v>Total SOLS SOUPLES</v>
      </c>
      <c r="C14" s="42"/>
      <c r="D14" s="43"/>
      <c r="E14" s="41"/>
      <c r="F14" s="44">
        <f>SUM(F3:F13)</f>
        <v>0</v>
      </c>
    </row>
    <row r="15" spans="1:6" x14ac:dyDescent="0.25">
      <c r="A15" s="7"/>
      <c r="B15" s="19"/>
      <c r="C15" s="8"/>
      <c r="D15" s="6"/>
      <c r="E15" s="9"/>
      <c r="F15" s="10">
        <f t="shared" si="0"/>
        <v>0</v>
      </c>
    </row>
    <row r="16" spans="1:6" x14ac:dyDescent="0.25">
      <c r="A16" s="31" t="s">
        <v>6</v>
      </c>
      <c r="B16" s="32" t="s">
        <v>278</v>
      </c>
      <c r="C16" s="8"/>
      <c r="D16" s="6"/>
      <c r="E16" s="9"/>
      <c r="F16" s="10">
        <f t="shared" si="0"/>
        <v>0</v>
      </c>
    </row>
    <row r="17" spans="1:6" x14ac:dyDescent="0.25">
      <c r="A17" s="7" t="s">
        <v>7</v>
      </c>
      <c r="B17" s="19" t="s">
        <v>279</v>
      </c>
      <c r="C17" s="8"/>
      <c r="D17" s="6"/>
      <c r="E17" s="9"/>
      <c r="F17" s="10">
        <f t="shared" si="0"/>
        <v>0</v>
      </c>
    </row>
    <row r="18" spans="1:6" x14ac:dyDescent="0.25">
      <c r="A18" s="7" t="s">
        <v>8</v>
      </c>
      <c r="B18" s="19" t="s">
        <v>280</v>
      </c>
      <c r="C18" s="8"/>
      <c r="D18" s="6"/>
      <c r="E18" s="9"/>
      <c r="F18" s="10">
        <f t="shared" si="0"/>
        <v>0</v>
      </c>
    </row>
    <row r="19" spans="1:6" ht="13" thickBot="1" x14ac:dyDescent="0.3">
      <c r="A19" s="7"/>
      <c r="B19" s="19"/>
      <c r="C19" s="8"/>
      <c r="D19" s="6"/>
      <c r="E19" s="9"/>
      <c r="F19" s="10">
        <f t="shared" si="0"/>
        <v>0</v>
      </c>
    </row>
    <row r="20" spans="1:6" ht="13" thickBot="1" x14ac:dyDescent="0.3">
      <c r="A20" s="33"/>
      <c r="B20" s="34" t="str">
        <f>"Total "&amp;B16</f>
        <v>Total CARRELAGE</v>
      </c>
      <c r="C20" s="42"/>
      <c r="D20" s="43"/>
      <c r="E20" s="41"/>
      <c r="F20" s="44">
        <f>SUM(F15:F19)</f>
        <v>0</v>
      </c>
    </row>
    <row r="21" spans="1:6" x14ac:dyDescent="0.25">
      <c r="A21" s="7"/>
      <c r="B21" s="19"/>
      <c r="C21" s="8"/>
      <c r="D21" s="6"/>
      <c r="E21" s="9"/>
      <c r="F21" s="10">
        <f t="shared" si="0"/>
        <v>0</v>
      </c>
    </row>
    <row r="22" spans="1:6" x14ac:dyDescent="0.25">
      <c r="A22" s="31" t="s">
        <v>10</v>
      </c>
      <c r="B22" s="32" t="s">
        <v>281</v>
      </c>
      <c r="C22" s="8"/>
      <c r="D22" s="6"/>
      <c r="E22" s="9"/>
      <c r="F22" s="10">
        <f t="shared" si="0"/>
        <v>0</v>
      </c>
    </row>
    <row r="23" spans="1:6" x14ac:dyDescent="0.25">
      <c r="A23" s="7" t="s">
        <v>11</v>
      </c>
      <c r="B23" s="19" t="s">
        <v>282</v>
      </c>
      <c r="C23" s="8"/>
      <c r="D23" s="6"/>
      <c r="E23" s="9"/>
      <c r="F23" s="10">
        <f t="shared" si="0"/>
        <v>0</v>
      </c>
    </row>
    <row r="24" spans="1:6" ht="13" thickBot="1" x14ac:dyDescent="0.3">
      <c r="A24" s="7"/>
      <c r="B24" s="19"/>
      <c r="C24" s="8"/>
      <c r="D24" s="6"/>
      <c r="E24" s="9"/>
      <c r="F24" s="10">
        <f t="shared" si="0"/>
        <v>0</v>
      </c>
    </row>
    <row r="25" spans="1:6" ht="13" thickBot="1" x14ac:dyDescent="0.3">
      <c r="A25" s="33"/>
      <c r="B25" s="34" t="str">
        <f>"Total "&amp;B22</f>
        <v>Total FAIENCE</v>
      </c>
      <c r="C25" s="42"/>
      <c r="D25" s="43"/>
      <c r="E25" s="41"/>
      <c r="F25" s="44">
        <f>SUM(F21:F24)</f>
        <v>0</v>
      </c>
    </row>
    <row r="26" spans="1:6" x14ac:dyDescent="0.25">
      <c r="A26" s="7"/>
      <c r="B26" s="19"/>
      <c r="C26" s="8"/>
      <c r="D26" s="6"/>
      <c r="E26" s="9"/>
      <c r="F26" s="10">
        <f t="shared" si="0"/>
        <v>0</v>
      </c>
    </row>
    <row r="27" spans="1:6" x14ac:dyDescent="0.25">
      <c r="A27" s="7" t="s">
        <v>87</v>
      </c>
      <c r="B27" s="19" t="s">
        <v>283</v>
      </c>
      <c r="C27" s="8"/>
      <c r="D27" s="6"/>
      <c r="E27" s="9"/>
      <c r="F27" s="10">
        <f t="shared" si="0"/>
        <v>0</v>
      </c>
    </row>
    <row r="28" spans="1:6" ht="13" thickBot="1" x14ac:dyDescent="0.3">
      <c r="A28" s="7"/>
      <c r="B28" s="19"/>
      <c r="C28" s="8"/>
      <c r="D28" s="6"/>
      <c r="E28" s="9"/>
      <c r="F28" s="10">
        <f t="shared" si="0"/>
        <v>0</v>
      </c>
    </row>
    <row r="29" spans="1:6" ht="13" thickBot="1" x14ac:dyDescent="0.3">
      <c r="A29" s="33"/>
      <c r="B29" s="34" t="str">
        <f>"Total "&amp;B27</f>
        <v>Total SEUILS</v>
      </c>
      <c r="C29" s="42"/>
      <c r="D29" s="43"/>
      <c r="E29" s="41"/>
      <c r="F29" s="44">
        <f>SUM(F26:F28)</f>
        <v>0</v>
      </c>
    </row>
    <row r="30" spans="1:6" x14ac:dyDescent="0.25">
      <c r="A30" s="11"/>
      <c r="B30" s="12"/>
      <c r="C30" s="13"/>
      <c r="D30" s="14"/>
      <c r="E30" s="14"/>
      <c r="F30" s="15"/>
    </row>
    <row r="31" spans="1:6" ht="13" thickBot="1" x14ac:dyDescent="0.3"/>
    <row r="32" spans="1:6" ht="13" thickBot="1" x14ac:dyDescent="0.3">
      <c r="B32" s="45" t="str">
        <f>"Montant HT du "&amp;A1</f>
        <v>Montant HT du LOT 07 - Revêtements de sols souples – Faïence</v>
      </c>
      <c r="F32" s="40">
        <f>F14+F20+F25+F29</f>
        <v>0</v>
      </c>
    </row>
    <row r="33" spans="1:6" x14ac:dyDescent="0.25">
      <c r="B33" s="18" t="s">
        <v>14</v>
      </c>
      <c r="F33" s="39">
        <f>F32*0.2</f>
        <v>0</v>
      </c>
    </row>
    <row r="34" spans="1:6" x14ac:dyDescent="0.25">
      <c r="B34" s="17" t="s">
        <v>4</v>
      </c>
      <c r="F34" s="38">
        <f>F32+F33</f>
        <v>0</v>
      </c>
    </row>
    <row r="36" spans="1:6" x14ac:dyDescent="0.25">
      <c r="F36" s="20" t="s">
        <v>15</v>
      </c>
    </row>
    <row r="39" spans="1:6" x14ac:dyDescent="0.25">
      <c r="A39" s="21"/>
      <c r="B39" s="22" t="s">
        <v>13</v>
      </c>
      <c r="C39" s="23"/>
      <c r="D39" s="23"/>
      <c r="E39" s="23"/>
      <c r="F39" s="24"/>
    </row>
    <row r="40" spans="1:6" x14ac:dyDescent="0.25">
      <c r="A40" s="25"/>
      <c r="B40" s="3"/>
      <c r="C40" s="4"/>
      <c r="D40" s="4"/>
      <c r="E40" s="4"/>
      <c r="F40" s="26"/>
    </row>
    <row r="41" spans="1:6" x14ac:dyDescent="0.25">
      <c r="A41" s="25"/>
      <c r="B41" s="3"/>
      <c r="C41" s="4"/>
      <c r="D41" s="4"/>
      <c r="E41" s="4"/>
      <c r="F41" s="26"/>
    </row>
    <row r="42" spans="1:6" x14ac:dyDescent="0.25">
      <c r="A42" s="25"/>
      <c r="B42" s="3"/>
      <c r="C42" s="4"/>
      <c r="D42" s="4"/>
      <c r="E42" s="4"/>
      <c r="F42" s="26"/>
    </row>
    <row r="43" spans="1:6" x14ac:dyDescent="0.25">
      <c r="A43" s="25"/>
      <c r="B43" s="3"/>
      <c r="C43" s="4"/>
      <c r="D43" s="4"/>
      <c r="E43" s="4"/>
      <c r="F43" s="26"/>
    </row>
    <row r="44" spans="1:6" x14ac:dyDescent="0.25">
      <c r="A44" s="25"/>
      <c r="B44" s="3"/>
      <c r="C44" s="4"/>
      <c r="D44" s="4"/>
      <c r="E44" s="4"/>
      <c r="F44" s="26"/>
    </row>
    <row r="45" spans="1:6" x14ac:dyDescent="0.25">
      <c r="A45" s="25"/>
      <c r="B45" s="3"/>
      <c r="C45" s="4"/>
      <c r="D45" s="4"/>
      <c r="E45" s="4"/>
      <c r="F45" s="26"/>
    </row>
    <row r="46" spans="1:6" x14ac:dyDescent="0.25">
      <c r="A46" s="25"/>
      <c r="B46" s="3"/>
      <c r="C46" s="4"/>
      <c r="D46" s="4"/>
      <c r="E46" s="4"/>
      <c r="F46" s="26"/>
    </row>
    <row r="47" spans="1:6" x14ac:dyDescent="0.25">
      <c r="A47" s="25"/>
      <c r="B47" s="3"/>
      <c r="C47" s="4"/>
      <c r="D47" s="4"/>
      <c r="E47" s="4"/>
      <c r="F47" s="26"/>
    </row>
    <row r="48" spans="1:6" x14ac:dyDescent="0.25">
      <c r="A48" s="25"/>
      <c r="B48" s="3"/>
      <c r="C48" s="4"/>
      <c r="D48" s="4"/>
      <c r="E48" s="4"/>
      <c r="F48" s="26"/>
    </row>
    <row r="49" spans="1:6" x14ac:dyDescent="0.25">
      <c r="A49" s="27"/>
      <c r="B49" s="28"/>
      <c r="C49" s="29"/>
      <c r="D49" s="29"/>
      <c r="E49" s="29"/>
      <c r="F49" s="30"/>
    </row>
  </sheetData>
  <mergeCells count="2">
    <mergeCell ref="A1:F1"/>
    <mergeCell ref="A2:B2"/>
  </mergeCells>
  <pageMargins left="0.23622047244094491" right="0.23622047244094491" top="0.85" bottom="1.1811023622047245" header="0.31496062992125984" footer="0"/>
  <pageSetup paperSize="9" scale="90" fitToHeight="10000" orientation="portrait" verticalDpi="360" r:id="rId1"/>
  <headerFooter>
    <oddHeader>&amp;LTRAVAUX DE TRANSFORMATION D’UNE
SALLE DE CLASSE EN BIBLIOTHÈQUE MUNICIPALE
Mairie de Couffé (44)&amp;CDPGF&amp;RPRO - 08 mars 2016</oddHeader>
    <oddFooter>&amp;L&amp;G&amp;RPage &amp;"Century Gothic,Gras"&amp;P&amp;"Century Gothic,Normal"/&amp;N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showGridLines="0" tabSelected="1" view="pageBreakPreview" zoomScaleNormal="100" zoomScaleSheetLayoutView="100" workbookViewId="0">
      <selection activeCell="F45" sqref="F45"/>
    </sheetView>
  </sheetViews>
  <sheetFormatPr baseColWidth="10" defaultColWidth="11.453125" defaultRowHeight="12.5" x14ac:dyDescent="0.25"/>
  <cols>
    <col min="1" max="1" width="9.7265625" style="16" customWidth="1"/>
    <col min="2" max="2" width="64.54296875" style="16" customWidth="1"/>
    <col min="3" max="3" width="4.7265625" style="1" customWidth="1"/>
    <col min="4" max="5" width="10.7265625" style="1" customWidth="1"/>
    <col min="6" max="6" width="12.26953125" style="1" customWidth="1"/>
    <col min="7" max="16384" width="11.453125" style="1"/>
  </cols>
  <sheetData>
    <row r="1" spans="1:6" ht="55.9" customHeight="1" x14ac:dyDescent="0.25">
      <c r="A1" s="46" t="s">
        <v>23</v>
      </c>
      <c r="B1" s="47"/>
      <c r="C1" s="47"/>
      <c r="D1" s="47"/>
      <c r="E1" s="47"/>
      <c r="F1" s="48"/>
    </row>
    <row r="2" spans="1:6" s="2" customFormat="1" ht="25" x14ac:dyDescent="0.25">
      <c r="A2" s="49" t="s">
        <v>12</v>
      </c>
      <c r="B2" s="50"/>
      <c r="C2" s="36" t="s">
        <v>0</v>
      </c>
      <c r="D2" s="36" t="s">
        <v>1</v>
      </c>
      <c r="E2" s="36" t="s">
        <v>2</v>
      </c>
      <c r="F2" s="37" t="s">
        <v>3</v>
      </c>
    </row>
    <row r="3" spans="1:6" x14ac:dyDescent="0.25">
      <c r="A3" s="35"/>
      <c r="B3" s="3"/>
      <c r="C3" s="5"/>
      <c r="D3" s="6"/>
      <c r="E3" s="6"/>
      <c r="F3" s="10">
        <f t="shared" ref="F3:F40" si="0">ROUND(D3*E3,2)</f>
        <v>0</v>
      </c>
    </row>
    <row r="4" spans="1:6" x14ac:dyDescent="0.25">
      <c r="A4" s="31" t="s">
        <v>25</v>
      </c>
      <c r="B4" s="32" t="s">
        <v>26</v>
      </c>
      <c r="C4" s="8"/>
      <c r="D4" s="6"/>
      <c r="E4" s="9"/>
      <c r="F4" s="10">
        <f t="shared" si="0"/>
        <v>0</v>
      </c>
    </row>
    <row r="5" spans="1:6" x14ac:dyDescent="0.25">
      <c r="A5" s="7"/>
      <c r="B5" s="19"/>
      <c r="C5" s="8"/>
      <c r="D5" s="6"/>
      <c r="E5" s="9"/>
      <c r="F5" s="10">
        <f t="shared" si="0"/>
        <v>0</v>
      </c>
    </row>
    <row r="6" spans="1:6" x14ac:dyDescent="0.25">
      <c r="A6" s="31" t="s">
        <v>5</v>
      </c>
      <c r="B6" s="32" t="s">
        <v>286</v>
      </c>
      <c r="C6" s="8"/>
      <c r="D6" s="6"/>
      <c r="E6" s="9"/>
      <c r="F6" s="10">
        <f t="shared" si="0"/>
        <v>0</v>
      </c>
    </row>
    <row r="7" spans="1:6" x14ac:dyDescent="0.25">
      <c r="A7" s="7" t="s">
        <v>120</v>
      </c>
      <c r="B7" s="19" t="s">
        <v>287</v>
      </c>
      <c r="C7" s="8"/>
      <c r="D7" s="6"/>
      <c r="E7" s="9"/>
      <c r="F7" s="10">
        <f t="shared" si="0"/>
        <v>0</v>
      </c>
    </row>
    <row r="8" spans="1:6" x14ac:dyDescent="0.25">
      <c r="A8" s="7" t="s">
        <v>122</v>
      </c>
      <c r="B8" s="19" t="s">
        <v>288</v>
      </c>
      <c r="C8" s="8"/>
      <c r="D8" s="6"/>
      <c r="E8" s="9"/>
      <c r="F8" s="10">
        <f t="shared" si="0"/>
        <v>0</v>
      </c>
    </row>
    <row r="9" spans="1:6" x14ac:dyDescent="0.25">
      <c r="A9" s="7" t="s">
        <v>252</v>
      </c>
      <c r="B9" s="19" t="s">
        <v>289</v>
      </c>
      <c r="C9" s="8"/>
      <c r="D9" s="6"/>
      <c r="E9" s="9"/>
      <c r="F9" s="10">
        <f t="shared" si="0"/>
        <v>0</v>
      </c>
    </row>
    <row r="10" spans="1:6" x14ac:dyDescent="0.25">
      <c r="A10" s="7" t="s">
        <v>290</v>
      </c>
      <c r="B10" s="19" t="s">
        <v>291</v>
      </c>
      <c r="C10" s="8"/>
      <c r="D10" s="6"/>
      <c r="E10" s="9"/>
      <c r="F10" s="10">
        <f t="shared" si="0"/>
        <v>0</v>
      </c>
    </row>
    <row r="11" spans="1:6" x14ac:dyDescent="0.25">
      <c r="A11" s="7" t="s">
        <v>292</v>
      </c>
      <c r="B11" s="19" t="s">
        <v>293</v>
      </c>
      <c r="C11" s="8"/>
      <c r="D11" s="6"/>
      <c r="E11" s="9"/>
      <c r="F11" s="10">
        <f t="shared" si="0"/>
        <v>0</v>
      </c>
    </row>
    <row r="12" spans="1:6" x14ac:dyDescent="0.25">
      <c r="A12" s="7" t="s">
        <v>294</v>
      </c>
      <c r="B12" s="19" t="s">
        <v>295</v>
      </c>
      <c r="C12" s="8"/>
      <c r="D12" s="6"/>
      <c r="E12" s="9"/>
      <c r="F12" s="10">
        <f t="shared" si="0"/>
        <v>0</v>
      </c>
    </row>
    <row r="13" spans="1:6" x14ac:dyDescent="0.25">
      <c r="A13" s="7" t="s">
        <v>296</v>
      </c>
      <c r="B13" s="19" t="s">
        <v>297</v>
      </c>
      <c r="C13" s="8"/>
      <c r="D13" s="6"/>
      <c r="E13" s="9"/>
      <c r="F13" s="10">
        <f t="shared" si="0"/>
        <v>0</v>
      </c>
    </row>
    <row r="14" spans="1:6" ht="13" thickBot="1" x14ac:dyDescent="0.3">
      <c r="A14" s="7"/>
      <c r="B14" s="19"/>
      <c r="C14" s="8"/>
      <c r="D14" s="6"/>
      <c r="E14" s="9"/>
      <c r="F14" s="10">
        <f t="shared" si="0"/>
        <v>0</v>
      </c>
    </row>
    <row r="15" spans="1:6" ht="13" thickBot="1" x14ac:dyDescent="0.3">
      <c r="A15" s="33"/>
      <c r="B15" s="34" t="str">
        <f>"Total "&amp;B13</f>
        <v>Total LAQUE SATINEE 2 COUCHES / MENUISERIE BOIS INTERIEURE</v>
      </c>
      <c r="C15" s="42"/>
      <c r="D15" s="43"/>
      <c r="E15" s="41"/>
      <c r="F15" s="44">
        <f>SUM(F3:F14)</f>
        <v>0</v>
      </c>
    </row>
    <row r="16" spans="1:6" x14ac:dyDescent="0.25">
      <c r="A16" s="7"/>
      <c r="B16" s="19"/>
      <c r="C16" s="8"/>
      <c r="D16" s="6"/>
      <c r="E16" s="9"/>
      <c r="F16" s="10">
        <f t="shared" si="0"/>
        <v>0</v>
      </c>
    </row>
    <row r="17" spans="1:6" x14ac:dyDescent="0.25">
      <c r="A17" s="31" t="s">
        <v>6</v>
      </c>
      <c r="B17" s="32" t="s">
        <v>298</v>
      </c>
      <c r="C17" s="8"/>
      <c r="D17" s="6"/>
      <c r="E17" s="9"/>
      <c r="F17" s="10">
        <f t="shared" si="0"/>
        <v>0</v>
      </c>
    </row>
    <row r="18" spans="1:6" x14ac:dyDescent="0.25">
      <c r="A18" s="7" t="s">
        <v>7</v>
      </c>
      <c r="B18" s="19" t="s">
        <v>299</v>
      </c>
      <c r="C18" s="8"/>
      <c r="D18" s="6"/>
      <c r="E18" s="9"/>
      <c r="F18" s="10">
        <f t="shared" si="0"/>
        <v>0</v>
      </c>
    </row>
    <row r="19" spans="1:6" ht="13" thickBot="1" x14ac:dyDescent="0.3">
      <c r="A19" s="7"/>
      <c r="B19" s="19"/>
      <c r="C19" s="8"/>
      <c r="D19" s="6"/>
      <c r="E19" s="9"/>
      <c r="F19" s="10">
        <f t="shared" si="0"/>
        <v>0</v>
      </c>
    </row>
    <row r="20" spans="1:6" ht="13" thickBot="1" x14ac:dyDescent="0.3">
      <c r="A20" s="33"/>
      <c r="B20" s="34" t="str">
        <f>"Total "&amp;B18</f>
        <v>Total LAQUE SATINEE 2 COUCHES + PRIMAIRE METAUX NON FERREUX</v>
      </c>
      <c r="C20" s="42"/>
      <c r="D20" s="43"/>
      <c r="E20" s="41"/>
      <c r="F20" s="44">
        <f>SUM(F16:F19)</f>
        <v>0</v>
      </c>
    </row>
    <row r="21" spans="1:6" x14ac:dyDescent="0.25">
      <c r="A21" s="7"/>
      <c r="B21" s="19"/>
      <c r="C21" s="8"/>
      <c r="D21" s="6"/>
      <c r="E21" s="9"/>
      <c r="F21" s="10">
        <f t="shared" si="0"/>
        <v>0</v>
      </c>
    </row>
    <row r="22" spans="1:6" x14ac:dyDescent="0.25">
      <c r="A22" s="31" t="s">
        <v>10</v>
      </c>
      <c r="B22" s="32" t="s">
        <v>300</v>
      </c>
      <c r="C22" s="8"/>
      <c r="D22" s="6"/>
      <c r="E22" s="9"/>
      <c r="F22" s="10">
        <f t="shared" si="0"/>
        <v>0</v>
      </c>
    </row>
    <row r="23" spans="1:6" x14ac:dyDescent="0.25">
      <c r="A23" s="7" t="s">
        <v>11</v>
      </c>
      <c r="B23" s="19" t="s">
        <v>301</v>
      </c>
      <c r="C23" s="8"/>
      <c r="D23" s="6"/>
      <c r="E23" s="9"/>
      <c r="F23" s="10">
        <f t="shared" si="0"/>
        <v>0</v>
      </c>
    </row>
    <row r="24" spans="1:6" x14ac:dyDescent="0.25">
      <c r="A24" s="7" t="s">
        <v>32</v>
      </c>
      <c r="B24" s="19" t="s">
        <v>302</v>
      </c>
      <c r="C24" s="8"/>
      <c r="D24" s="6"/>
      <c r="E24" s="9"/>
      <c r="F24" s="10">
        <f t="shared" si="0"/>
        <v>0</v>
      </c>
    </row>
    <row r="25" spans="1:6" ht="13" thickBot="1" x14ac:dyDescent="0.3">
      <c r="A25" s="7"/>
      <c r="B25" s="19"/>
      <c r="C25" s="8"/>
      <c r="D25" s="6"/>
      <c r="E25" s="9"/>
      <c r="F25" s="10">
        <f t="shared" si="0"/>
        <v>0</v>
      </c>
    </row>
    <row r="26" spans="1:6" ht="13" thickBot="1" x14ac:dyDescent="0.3">
      <c r="A26" s="33"/>
      <c r="B26" s="34" t="str">
        <f>"Total "&amp;B24</f>
        <v>Total PLAFONDS PIECES SECHES</v>
      </c>
      <c r="C26" s="42"/>
      <c r="D26" s="43"/>
      <c r="E26" s="41"/>
      <c r="F26" s="44">
        <f>SUM(F21:F25)</f>
        <v>0</v>
      </c>
    </row>
    <row r="27" spans="1:6" x14ac:dyDescent="0.25">
      <c r="A27" s="7"/>
      <c r="B27" s="19"/>
      <c r="C27" s="8"/>
      <c r="D27" s="6"/>
      <c r="E27" s="9"/>
      <c r="F27" s="10">
        <f t="shared" si="0"/>
        <v>0</v>
      </c>
    </row>
    <row r="28" spans="1:6" x14ac:dyDescent="0.25">
      <c r="A28" s="31" t="s">
        <v>87</v>
      </c>
      <c r="B28" s="32" t="s">
        <v>303</v>
      </c>
      <c r="C28" s="8"/>
      <c r="D28" s="6"/>
      <c r="E28" s="9"/>
      <c r="F28" s="10">
        <f t="shared" si="0"/>
        <v>0</v>
      </c>
    </row>
    <row r="29" spans="1:6" x14ac:dyDescent="0.25">
      <c r="A29" s="7" t="s">
        <v>89</v>
      </c>
      <c r="B29" s="19" t="s">
        <v>304</v>
      </c>
      <c r="C29" s="8"/>
      <c r="D29" s="6"/>
      <c r="E29" s="9"/>
      <c r="F29" s="10">
        <f t="shared" si="0"/>
        <v>0</v>
      </c>
    </row>
    <row r="30" spans="1:6" x14ac:dyDescent="0.25">
      <c r="A30" s="7" t="s">
        <v>90</v>
      </c>
      <c r="B30" s="19" t="s">
        <v>305</v>
      </c>
      <c r="C30" s="8"/>
      <c r="D30" s="6"/>
      <c r="E30" s="9"/>
      <c r="F30" s="10">
        <f t="shared" si="0"/>
        <v>0</v>
      </c>
    </row>
    <row r="31" spans="1:6" ht="13" thickBot="1" x14ac:dyDescent="0.3">
      <c r="A31" s="7"/>
      <c r="B31" s="19"/>
      <c r="C31" s="8"/>
      <c r="D31" s="6"/>
      <c r="E31" s="9"/>
      <c r="F31" s="10">
        <f t="shared" si="0"/>
        <v>0</v>
      </c>
    </row>
    <row r="32" spans="1:6" ht="13" thickBot="1" x14ac:dyDescent="0.3">
      <c r="A32" s="33"/>
      <c r="B32" s="34" t="str">
        <f>"Total "&amp;B30</f>
        <v>Total PEINTURE MURALE / PIECES SECHES</v>
      </c>
      <c r="C32" s="42"/>
      <c r="D32" s="43"/>
      <c r="E32" s="41"/>
      <c r="F32" s="44">
        <f>SUM(F27:F31)</f>
        <v>0</v>
      </c>
    </row>
    <row r="33" spans="1:6" x14ac:dyDescent="0.25">
      <c r="A33" s="7"/>
      <c r="B33" s="19"/>
      <c r="C33" s="8"/>
      <c r="D33" s="6"/>
      <c r="E33" s="9"/>
      <c r="F33" s="10">
        <f t="shared" si="0"/>
        <v>0</v>
      </c>
    </row>
    <row r="34" spans="1:6" x14ac:dyDescent="0.25">
      <c r="A34" s="31" t="s">
        <v>98</v>
      </c>
      <c r="B34" s="32" t="s">
        <v>306</v>
      </c>
      <c r="C34" s="8"/>
      <c r="D34" s="6"/>
      <c r="E34" s="9"/>
      <c r="F34" s="10">
        <f t="shared" si="0"/>
        <v>0</v>
      </c>
    </row>
    <row r="35" spans="1:6" x14ac:dyDescent="0.25">
      <c r="A35" s="7" t="s">
        <v>100</v>
      </c>
      <c r="B35" s="19" t="s">
        <v>307</v>
      </c>
      <c r="C35" s="8"/>
      <c r="D35" s="6"/>
      <c r="E35" s="9"/>
      <c r="F35" s="10">
        <f t="shared" si="0"/>
        <v>0</v>
      </c>
    </row>
    <row r="36" spans="1:6" ht="13" thickBot="1" x14ac:dyDescent="0.3">
      <c r="A36" s="7"/>
      <c r="B36" s="19"/>
      <c r="C36" s="8"/>
      <c r="D36" s="6"/>
      <c r="E36" s="9"/>
      <c r="F36" s="10">
        <f t="shared" si="0"/>
        <v>0</v>
      </c>
    </row>
    <row r="37" spans="1:6" ht="13" thickBot="1" x14ac:dyDescent="0.3">
      <c r="A37" s="33"/>
      <c r="B37" s="34" t="str">
        <f>"Total "&amp;B35</f>
        <v>Total PEINTURE DE SOL</v>
      </c>
      <c r="C37" s="42"/>
      <c r="D37" s="43"/>
      <c r="E37" s="41"/>
      <c r="F37" s="44">
        <f>SUM(F33:F36)</f>
        <v>0</v>
      </c>
    </row>
    <row r="38" spans="1:6" x14ac:dyDescent="0.25">
      <c r="A38" s="7"/>
      <c r="B38" s="19"/>
      <c r="C38" s="8"/>
      <c r="D38" s="6"/>
      <c r="E38" s="9"/>
      <c r="F38" s="10">
        <f t="shared" si="0"/>
        <v>0</v>
      </c>
    </row>
    <row r="39" spans="1:6" x14ac:dyDescent="0.25">
      <c r="A39" s="7" t="s">
        <v>101</v>
      </c>
      <c r="B39" s="19" t="s">
        <v>70</v>
      </c>
      <c r="C39" s="8"/>
      <c r="D39" s="6"/>
      <c r="E39" s="9"/>
      <c r="F39" s="10">
        <f t="shared" si="0"/>
        <v>0</v>
      </c>
    </row>
    <row r="40" spans="1:6" ht="13" thickBot="1" x14ac:dyDescent="0.3">
      <c r="A40" s="7"/>
      <c r="B40" s="19"/>
      <c r="C40" s="8"/>
      <c r="D40" s="6"/>
      <c r="E40" s="9"/>
      <c r="F40" s="10">
        <f t="shared" si="0"/>
        <v>0</v>
      </c>
    </row>
    <row r="41" spans="1:6" ht="13" thickBot="1" x14ac:dyDescent="0.3">
      <c r="A41" s="33"/>
      <c r="B41" s="34" t="str">
        <f>"Total "&amp;B39</f>
        <v>Total NETTOYAGE</v>
      </c>
      <c r="C41" s="42"/>
      <c r="D41" s="43"/>
      <c r="E41" s="41"/>
      <c r="F41" s="44">
        <f>SUM(F38:F40)</f>
        <v>0</v>
      </c>
    </row>
    <row r="42" spans="1:6" x14ac:dyDescent="0.25">
      <c r="A42" s="11"/>
      <c r="B42" s="12"/>
      <c r="C42" s="13"/>
      <c r="D42" s="14"/>
      <c r="E42" s="14"/>
      <c r="F42" s="15"/>
    </row>
    <row r="43" spans="1:6" ht="13" thickBot="1" x14ac:dyDescent="0.3"/>
    <row r="44" spans="1:6" ht="13" thickBot="1" x14ac:dyDescent="0.3">
      <c r="B44" s="45" t="str">
        <f>"Montant HT du "&amp;A1</f>
        <v>Montant HT du LOT 08 - Peinture – Revêtements muraux</v>
      </c>
      <c r="F44" s="40">
        <f>F41+F37+F32+F26+F20+F15</f>
        <v>0</v>
      </c>
    </row>
    <row r="45" spans="1:6" x14ac:dyDescent="0.25">
      <c r="B45" s="18" t="s">
        <v>14</v>
      </c>
      <c r="F45" s="39">
        <f>F44*0.2</f>
        <v>0</v>
      </c>
    </row>
    <row r="46" spans="1:6" x14ac:dyDescent="0.25">
      <c r="B46" s="17" t="s">
        <v>4</v>
      </c>
      <c r="F46" s="38">
        <f>F44+F45</f>
        <v>0</v>
      </c>
    </row>
    <row r="48" spans="1:6" x14ac:dyDescent="0.25">
      <c r="F48" s="20" t="s">
        <v>15</v>
      </c>
    </row>
    <row r="51" spans="1:6" x14ac:dyDescent="0.25">
      <c r="A51" s="21"/>
      <c r="B51" s="22" t="s">
        <v>13</v>
      </c>
      <c r="C51" s="23"/>
      <c r="D51" s="23"/>
      <c r="E51" s="23"/>
      <c r="F51" s="24"/>
    </row>
    <row r="52" spans="1:6" x14ac:dyDescent="0.25">
      <c r="A52" s="25"/>
      <c r="B52" s="3"/>
      <c r="C52" s="4"/>
      <c r="D52" s="4"/>
      <c r="E52" s="4"/>
      <c r="F52" s="26"/>
    </row>
    <row r="53" spans="1:6" x14ac:dyDescent="0.25">
      <c r="A53" s="25"/>
      <c r="B53" s="3"/>
      <c r="C53" s="4"/>
      <c r="D53" s="4"/>
      <c r="E53" s="4"/>
      <c r="F53" s="26"/>
    </row>
    <row r="54" spans="1:6" x14ac:dyDescent="0.25">
      <c r="A54" s="25"/>
      <c r="B54" s="3"/>
      <c r="C54" s="4"/>
      <c r="D54" s="4"/>
      <c r="E54" s="4"/>
      <c r="F54" s="26"/>
    </row>
    <row r="55" spans="1:6" x14ac:dyDescent="0.25">
      <c r="A55" s="25"/>
      <c r="B55" s="3"/>
      <c r="C55" s="4"/>
      <c r="D55" s="4"/>
      <c r="E55" s="4"/>
      <c r="F55" s="26"/>
    </row>
    <row r="56" spans="1:6" x14ac:dyDescent="0.25">
      <c r="A56" s="25"/>
      <c r="B56" s="3"/>
      <c r="C56" s="4"/>
      <c r="D56" s="4"/>
      <c r="E56" s="4"/>
      <c r="F56" s="26"/>
    </row>
    <row r="57" spans="1:6" x14ac:dyDescent="0.25">
      <c r="A57" s="25"/>
      <c r="B57" s="3"/>
      <c r="C57" s="4"/>
      <c r="D57" s="4"/>
      <c r="E57" s="4"/>
      <c r="F57" s="26"/>
    </row>
    <row r="58" spans="1:6" x14ac:dyDescent="0.25">
      <c r="A58" s="25"/>
      <c r="B58" s="3"/>
      <c r="C58" s="4"/>
      <c r="D58" s="4"/>
      <c r="E58" s="4"/>
      <c r="F58" s="26"/>
    </row>
    <row r="59" spans="1:6" x14ac:dyDescent="0.25">
      <c r="A59" s="25"/>
      <c r="B59" s="3"/>
      <c r="C59" s="4"/>
      <c r="D59" s="4"/>
      <c r="E59" s="4"/>
      <c r="F59" s="26"/>
    </row>
    <row r="60" spans="1:6" x14ac:dyDescent="0.25">
      <c r="A60" s="25"/>
      <c r="B60" s="3"/>
      <c r="C60" s="4"/>
      <c r="D60" s="4"/>
      <c r="E60" s="4"/>
      <c r="F60" s="26"/>
    </row>
    <row r="61" spans="1:6" x14ac:dyDescent="0.25">
      <c r="A61" s="27"/>
      <c r="B61" s="28"/>
      <c r="C61" s="29"/>
      <c r="D61" s="29"/>
      <c r="E61" s="29"/>
      <c r="F61" s="30"/>
    </row>
  </sheetData>
  <mergeCells count="2">
    <mergeCell ref="A1:F1"/>
    <mergeCell ref="A2:B2"/>
  </mergeCells>
  <pageMargins left="0.23622047244094491" right="0.23622047244094491" top="0.85" bottom="1.1811023622047245" header="0.31496062992125984" footer="0"/>
  <pageSetup paperSize="9" scale="90" fitToHeight="10000" orientation="portrait" verticalDpi="360" r:id="rId1"/>
  <headerFooter>
    <oddHeader>&amp;LTRAVAUX DE TRANSFORMATION D’UNE
SALLE DE CLASSE EN BIBLIOTHÈQUE MUNICIPALE
Mairie de Couffé (44)&amp;CDPGF&amp;RPRO - 08 mars 2016</oddHeader>
    <oddFooter>&amp;L&amp;G&amp;RPage &amp;"Century Gothic,Gras"&amp;P&amp;"Century Gothic,Normal"/&amp;N</oddFooter>
  </headerFooter>
  <rowBreaks count="1" manualBreakCount="1">
    <brk id="50" max="5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16</vt:i4>
      </vt:variant>
    </vt:vector>
  </HeadingPairs>
  <TitlesOfParts>
    <vt:vector size="24" baseType="lpstr">
      <vt:lpstr>01</vt:lpstr>
      <vt:lpstr>02</vt:lpstr>
      <vt:lpstr>03</vt:lpstr>
      <vt:lpstr>04</vt:lpstr>
      <vt:lpstr>05</vt:lpstr>
      <vt:lpstr>06</vt:lpstr>
      <vt:lpstr>07</vt:lpstr>
      <vt:lpstr>08</vt:lpstr>
      <vt:lpstr>'01'!Impression_des_titres</vt:lpstr>
      <vt:lpstr>'02'!Impression_des_titres</vt:lpstr>
      <vt:lpstr>'03'!Impression_des_titres</vt:lpstr>
      <vt:lpstr>'04'!Impression_des_titres</vt:lpstr>
      <vt:lpstr>'05'!Impression_des_titres</vt:lpstr>
      <vt:lpstr>'06'!Impression_des_titres</vt:lpstr>
      <vt:lpstr>'07'!Impression_des_titres</vt:lpstr>
      <vt:lpstr>'08'!Impression_des_titres</vt:lpstr>
      <vt:lpstr>'01'!Zone_d_impression</vt:lpstr>
      <vt:lpstr>'02'!Zone_d_impression</vt:lpstr>
      <vt:lpstr>'03'!Zone_d_impression</vt:lpstr>
      <vt:lpstr>'04'!Zone_d_impression</vt:lpstr>
      <vt:lpstr>'05'!Zone_d_impression</vt:lpstr>
      <vt:lpstr>'06'!Zone_d_impression</vt:lpstr>
      <vt:lpstr>'07'!Zone_d_impression</vt:lpstr>
      <vt:lpstr>'08'!Zone_d_impression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cottineau</dc:creator>
  <cp:lastModifiedBy>alain cottineau</cp:lastModifiedBy>
  <cp:lastPrinted>2013-11-01T16:23:48Z</cp:lastPrinted>
  <dcterms:created xsi:type="dcterms:W3CDTF">2013-01-08T13:53:35Z</dcterms:created>
  <dcterms:modified xsi:type="dcterms:W3CDTF">2017-03-07T15:33:36Z</dcterms:modified>
</cp:coreProperties>
</file>